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liana\Норвежка програма\Количествени сметки\"/>
    </mc:Choice>
  </mc:AlternateContent>
  <bookViews>
    <workbookView xWindow="0" yWindow="0" windowWidth="28800" windowHeight="11805"/>
  </bookViews>
  <sheets>
    <sheet name="ЦДГ Еделвайс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1" i="5" l="1"/>
  <c r="F210" i="5"/>
  <c r="F209" i="5"/>
  <c r="F208" i="5"/>
  <c r="F207" i="5"/>
  <c r="F206" i="5"/>
  <c r="F205" i="5"/>
  <c r="F204" i="5"/>
  <c r="F203" i="5"/>
  <c r="F202" i="5"/>
  <c r="F201" i="5"/>
  <c r="F200" i="5"/>
  <c r="F199" i="5"/>
  <c r="F71" i="5"/>
  <c r="F197" i="5" l="1"/>
  <c r="A200" i="5" l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184" i="5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F173" i="5"/>
  <c r="F171" i="5"/>
  <c r="F169" i="5"/>
  <c r="F161" i="5"/>
  <c r="F196" i="5" l="1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212" i="5" l="1"/>
  <c r="F179" i="5" l="1"/>
  <c r="F178" i="5"/>
  <c r="F177" i="5"/>
  <c r="F176" i="5"/>
  <c r="F175" i="5"/>
  <c r="F174" i="5"/>
  <c r="F172" i="5"/>
  <c r="F170" i="5"/>
  <c r="F168" i="5"/>
  <c r="F167" i="5"/>
  <c r="F166" i="5"/>
  <c r="F165" i="5"/>
  <c r="F164" i="5"/>
  <c r="F163" i="5"/>
  <c r="F162" i="5"/>
  <c r="F160" i="5"/>
  <c r="F159" i="5"/>
  <c r="F158" i="5"/>
  <c r="A158" i="5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F157" i="5"/>
  <c r="F154" i="5"/>
  <c r="F153" i="5"/>
  <c r="F152" i="5"/>
  <c r="A152" i="5"/>
  <c r="A153" i="5" s="1"/>
  <c r="A154" i="5" s="1"/>
  <c r="F151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A105" i="5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F104" i="5"/>
  <c r="F101" i="5"/>
  <c r="F100" i="5"/>
  <c r="F99" i="5"/>
  <c r="F98" i="5"/>
  <c r="F97" i="5"/>
  <c r="A97" i="5"/>
  <c r="A98" i="5" s="1"/>
  <c r="A99" i="5" s="1"/>
  <c r="A100" i="5" s="1"/>
  <c r="A101" i="5" s="1"/>
  <c r="F96" i="5"/>
  <c r="F92" i="5"/>
  <c r="F91" i="5"/>
  <c r="F90" i="5"/>
  <c r="A90" i="5"/>
  <c r="A91" i="5" s="1"/>
  <c r="A92" i="5" s="1"/>
  <c r="F89" i="5"/>
  <c r="D87" i="5"/>
  <c r="F87" i="5" s="1"/>
  <c r="F86" i="5"/>
  <c r="F85" i="5"/>
  <c r="F84" i="5"/>
  <c r="F83" i="5"/>
  <c r="F82" i="5"/>
  <c r="F81" i="5"/>
  <c r="F80" i="5"/>
  <c r="A80" i="5"/>
  <c r="A81" i="5" s="1"/>
  <c r="A82" i="5" s="1"/>
  <c r="A83" i="5" s="1"/>
  <c r="A84" i="5" s="1"/>
  <c r="A85" i="5" s="1"/>
  <c r="A86" i="5" s="1"/>
  <c r="A87" i="5" s="1"/>
  <c r="F79" i="5"/>
  <c r="F77" i="5"/>
  <c r="F76" i="5"/>
  <c r="F75" i="5"/>
  <c r="F74" i="5"/>
  <c r="A74" i="5"/>
  <c r="A75" i="5" s="1"/>
  <c r="A76" i="5" s="1"/>
  <c r="A77" i="5" s="1"/>
  <c r="F73" i="5"/>
  <c r="F70" i="5"/>
  <c r="F69" i="5"/>
  <c r="F68" i="5"/>
  <c r="F67" i="5"/>
  <c r="F66" i="5"/>
  <c r="F65" i="5"/>
  <c r="F64" i="5"/>
  <c r="F63" i="5"/>
  <c r="F62" i="5"/>
  <c r="F61" i="5"/>
  <c r="F60" i="5"/>
  <c r="A60" i="5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F59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A40" i="5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F39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F9" i="5"/>
  <c r="F149" i="5" l="1"/>
  <c r="F155" i="5"/>
  <c r="F180" i="5"/>
  <c r="F93" i="5"/>
  <c r="F214" i="5" l="1"/>
  <c r="F215" i="5" s="1"/>
  <c r="F216" i="5" s="1"/>
</calcChain>
</file>

<file path=xl/sharedStrings.xml><?xml version="1.0" encoding="utf-8"?>
<sst xmlns="http://schemas.openxmlformats.org/spreadsheetml/2006/main" count="412" uniqueCount="234">
  <si>
    <t>№</t>
  </si>
  <si>
    <t>бр</t>
  </si>
  <si>
    <t>бр.</t>
  </si>
  <si>
    <t>СМР</t>
  </si>
  <si>
    <t>Ед.м</t>
  </si>
  <si>
    <t>Кол-во</t>
  </si>
  <si>
    <t>Ед.цена</t>
  </si>
  <si>
    <t>Стойност</t>
  </si>
  <si>
    <t>ЧАСТ АРХИТЕКТУРА</t>
  </si>
  <si>
    <t>I</t>
  </si>
  <si>
    <t>Топлинно изолиране на външни стени</t>
  </si>
  <si>
    <t>1</t>
  </si>
  <si>
    <t>Направа и разваляне на тръбно фасадно скеле</t>
  </si>
  <si>
    <t>м2</t>
  </si>
  <si>
    <t xml:space="preserve">Демонтаж на водосточни тръби </t>
  </si>
  <si>
    <t>м</t>
  </si>
  <si>
    <t>Демонтаж на външни климатични тела и обратен монтаж, включително подмяна на монтажни стойки спрямо изолацията</t>
  </si>
  <si>
    <t>Демонтаж на фасадно осветление и обратен монтаж, включително удължаване на кабели</t>
  </si>
  <si>
    <t>Доставка и монтаж на ново енергоспестяващо фасадно осветление към съществуващо захранване, влагозащитено изпълнение, включително удължаване на кабели</t>
  </si>
  <si>
    <t>Демонтаж и обратен монтаж на табела с име на градината</t>
  </si>
  <si>
    <t>Демонтаж на ламаринени подпрозоречни первази</t>
  </si>
  <si>
    <t>Полагане на съществуващи кабели в кабелен канал</t>
  </si>
  <si>
    <t>Очукване на компрометирана мазилка по фасади, дъна и чела тераси - прието 5%</t>
  </si>
  <si>
    <t>Грундиране на основата с дълбочинен грунд</t>
  </si>
  <si>
    <t>Полагане на вароциментова  мазилка за подравняване на основата</t>
  </si>
  <si>
    <t xml:space="preserve">Доставка и монтаж на система за топлоизолация от експандиран пенополистирол ЕPS F 150 mm с коеф. на топлопроводност 0,030 W/mK, вкл. грунд, лепило, стъклофибърна армираща мрежа, крепежни елементи, ъглови профили и шпакловка по фасади </t>
  </si>
  <si>
    <t>Доставка и полагане на каменна вата 150 mm с клас на горимост A1- разделителни ивици, съгласно противопожарни изисквания, с коеф. на топлопроводност 0,037 W/mK , вкл. грунд, лепило, стъклофибърна армираща мрежа, крепежни елементи-дюбели и шпакловка</t>
  </si>
  <si>
    <r>
      <t xml:space="preserve">Доставка и монтаж на система за топлоизолация от експандиран пенополистирол ЕPS  δ=20 мм,  λ≤0.030 W/mK, вкл. лепило, стъклофибърна армираща мрежа, крепежни елементи-дюбели, ъглови профили и шпакловка </t>
    </r>
    <r>
      <rPr>
        <b/>
        <sz val="12"/>
        <rFont val="Times New Roman"/>
        <family val="1"/>
        <charset val="204"/>
      </rPr>
      <t>по дъна тераси, чела, бордове</t>
    </r>
  </si>
  <si>
    <r>
      <t xml:space="preserve">Доставка и монтаж на система за топлоизолация от експандиран пенополистирол ЕPS F, δ=20 mm, λ≤0.030 W/mK,  вкл. лепило, стъклофибърна армираща мрежа, крепежни елементи-дюбели, ъглови профили и шпакловка </t>
    </r>
    <r>
      <rPr>
        <b/>
        <sz val="12"/>
        <rFont val="Times New Roman"/>
        <family val="1"/>
        <charset val="204"/>
      </rPr>
      <t xml:space="preserve"> по вертикални декоративни елементи</t>
    </r>
  </si>
  <si>
    <r>
      <t xml:space="preserve">Доставка и монтаж на система за топлоизолация от екструдиран пенополистирол ХPS, δ=20 mm, λ≤0.030 W/mK, вкл. лепило, стъклофибърна армираща мрежа, крепежни елементи-дюбели, ъглови профили и шпакловка  </t>
    </r>
    <r>
      <rPr>
        <b/>
        <sz val="12"/>
        <rFont val="Times New Roman"/>
        <family val="1"/>
        <charset val="204"/>
      </rPr>
      <t>по хоризонтални декоративни елементи</t>
    </r>
    <r>
      <rPr>
        <sz val="12"/>
        <rFont val="Times New Roman"/>
        <family val="1"/>
        <charset val="204"/>
      </rPr>
      <t>, съгласно детайл</t>
    </r>
  </si>
  <si>
    <r>
      <t>Обмазване с хидроизолационен слой за защита, вкл полиуретанова фугираща смес по вътрешни ъгли на хоризонтални декоративни елементи</t>
    </r>
    <r>
      <rPr>
        <sz val="12"/>
        <rFont val="Times New Roman"/>
        <family val="1"/>
        <charset val="204"/>
      </rPr>
      <t>, съгласно детайл</t>
    </r>
  </si>
  <si>
    <r>
      <t xml:space="preserve">Доставка и монтаж на система за топлоизолация от експандиран пенополистирол ЕPS F, δ=20 mm, λ≤0.030 W/mK,  вкл. лепило, стъклофибърна армираща мрежа, крепежни елементи-дюбели, ъглови профили и шпакловка </t>
    </r>
    <r>
      <rPr>
        <b/>
        <sz val="12"/>
        <rFont val="Times New Roman"/>
        <family val="1"/>
        <charset val="204"/>
      </rPr>
      <t>по хоризонтални декоративни елементи</t>
    </r>
    <r>
      <rPr>
        <sz val="12"/>
        <rFont val="Times New Roman"/>
        <family val="1"/>
        <charset val="204"/>
      </rPr>
      <t>, съгласно детайл</t>
    </r>
  </si>
  <si>
    <t xml:space="preserve">Грундиране с цветен грунд на основата, включително по страници на прозорци и декоративни елементи </t>
  </si>
  <si>
    <t>Полагане на външна минерална, силикатна, тънкослойна мазилка, с драскана структура, с клас по реакция на огън А2, вкл. покриване на дограмата със защитно фолио полиетилен</t>
  </si>
  <si>
    <t>Полагане на мозаечна мазилка водоотблъскваща по хоризонтални декоративни елементи над цокъл</t>
  </si>
  <si>
    <t>Доставка и монтаж на система за топлоизолация по страници на отвори с ширина до 30 см, чрез експандиран пенополистирол ЕPS 20 mm,  с коефициент на топлопpоводност λn ≤ 0,030 W/mK, вкл. грунд, протектор за дограма, лепило, стъклофибърна армираща мрежа, ъглови профили и шпакловка</t>
  </si>
  <si>
    <t xml:space="preserve">Доставка и полагане на ъглов профил с мрежа и водооткап по конзолно издадени елементи </t>
  </si>
  <si>
    <t>Разкриване и почистване на дилатационни фуги</t>
  </si>
  <si>
    <t>Доставка и полагане на уплътнителна лента за фуги</t>
  </si>
  <si>
    <t xml:space="preserve">Доставка и полагане на V-образен профил за деформационни фуги </t>
  </si>
  <si>
    <t>Доставка и монтаж на външен алуминиев подпрозоречен перваз цвят бял, широчина до 35 см</t>
  </si>
  <si>
    <t>Доставка и монтаж на нови комарници</t>
  </si>
  <si>
    <t>Доставка и полагане на цокъл от гранитогрес 15 см. на еластично лепило по веранди и тераси, включително фугиране, с цвят и текстура, съгласувани с проектанта</t>
  </si>
  <si>
    <t>II</t>
  </si>
  <si>
    <t>Топлинно изолиране на покрив</t>
  </si>
  <si>
    <t>Премахване и сваляне на компрометирана покривна изолация до разкриване на стоманобетонна покривна конструция</t>
  </si>
  <si>
    <t>Премахване и сваляне на покривна настилка-тераса</t>
  </si>
  <si>
    <t>Демонтаж на ламаринени обшивки по покривни бордове</t>
  </si>
  <si>
    <t>Доставка и полагане на пароизолационна мембрана</t>
  </si>
  <si>
    <t>Доставка и полагане на минерална вата 150 mm коеф. на топлопроводност 0,037 W/mK в подпокривното пространство</t>
  </si>
  <si>
    <t xml:space="preserve">Доставка и полагане на екструдиран пенополистирол ХPS 150 mm коеф. на топлопроводност 0,030 W/mK чрез лепене, включително 1 слой РЕ фолио </t>
  </si>
  <si>
    <t xml:space="preserve">Доставка и полагане на армирана циментова замазка 4 cm </t>
  </si>
  <si>
    <t xml:space="preserve">Доставка и полагане на  армирана циментова замазка за оформяне на наклони 6 cm </t>
  </si>
  <si>
    <t>Доставка и полагане на два слоя мазана хидроизолация</t>
  </si>
  <si>
    <t>Доставка и полагане на мразоустойчив гранитогрес на еластично лепило-тераси, вкл  цокъл, по детайл</t>
  </si>
  <si>
    <t>Направа на холкер по покриви</t>
  </si>
  <si>
    <t>Доставка и полагане на битумен грунд и  битумна хидроизолация на газопламъчно залепване, два пласта, всеки 4,5 кг/м2, втория с посипка</t>
  </si>
  <si>
    <t xml:space="preserve">Доставка и монтаж на отдушници </t>
  </si>
  <si>
    <t>Доставка и монтаж на покривни воронки, вкл. листоуловители</t>
  </si>
  <si>
    <t>Доставка и монтаж на безшевни улуци от пластифицирана ламарина 0,53 мм</t>
  </si>
  <si>
    <t>Доставка и монтаж на водосточни тръби от пластифицирана ламарина 0,53 мм, включително укрепване</t>
  </si>
  <si>
    <t>Доставка и монтаж на водосточни казанчета от пластифицирана ламарина 0,53 мм</t>
  </si>
  <si>
    <t>Доставка и монтаж на барбакани  от пластифицирана ламарина 0,53 мм</t>
  </si>
  <si>
    <t>Изработка, доставка и монтаж на ламаринена обшивка от пластифицирана ламарина по бордове</t>
  </si>
  <si>
    <t>III</t>
  </si>
  <si>
    <t>Топлинно изолиране на цокъл и стени към земя</t>
  </si>
  <si>
    <t>49</t>
  </si>
  <si>
    <t>Очукване на компрометирана мозайка по цокъл</t>
  </si>
  <si>
    <t xml:space="preserve">Почистване и грундиране на основата с дълбочинен грунд </t>
  </si>
  <si>
    <t xml:space="preserve">Запълване на неравностите с полимерномодифициран бетонен разтвор  </t>
  </si>
  <si>
    <t xml:space="preserve">Доставка и полагане на система за топлоизолация от екструдиран пенополистирол ХPS 150 mm, с коефициент на топлопроводност λ≤0.030 W/mK, вкл. лепило, стъклофибърна армираща мрежа, крепежни елементи-дюбели, ъглови профили и шпакловка по стени сутерен </t>
  </si>
  <si>
    <t>Доставка и монтаж на система за топлоизолация по страници на отвори с ширина до 20см от екструдиран пенополистирол ХPS 20 mm, с коефициент на топлопpоводност λn ≤ 0,03 W/mK, вкл. грунд, протектор за дограма, лепило, стъклофибърна армираща мрежа, ъглови профили и шпакловка</t>
  </si>
  <si>
    <t xml:space="preserve">Грундиране на основата, включително по страници на прозорци </t>
  </si>
  <si>
    <t>Полагане на мозаечна мазилка водоотблъскваща по цокъл по цветен проект, вкл. грундиране</t>
  </si>
  <si>
    <t>Доставка и полагане на уплътнителна лента в контактната зона "фасада-тротоар"</t>
  </si>
  <si>
    <t>Доставка и полагане по подове на английски дворове, от плочи мразоустойчив гранитогрес на еластично лепило, включително фугиране, с цвят и текстура, съгласувани с проектанта</t>
  </si>
  <si>
    <t>Доставка и полагане на цокъл от гранитогрес 15 см. на еластично лепило, включително фугиране, с цвят и текстура като подовите плочи</t>
  </si>
  <si>
    <t>Доставка и монтаж на подови сифони с обрани клапи и лисоуловители</t>
  </si>
  <si>
    <t>Направа на холкери от устойчив материал в зоната стена / цокъл</t>
  </si>
  <si>
    <t>Полагане на вътрешна топлоизолация от минерална вата 80 мм с коефициент на топлопроводност λ≤0.037 W/mK затворена с плоскоти от гипсокартон, включително конструкция, шпакловка и боядисване.</t>
  </si>
  <si>
    <t>IV</t>
  </si>
  <si>
    <t>Топлоизолиране на еркери и под над неотопляем сутерен</t>
  </si>
  <si>
    <t>62</t>
  </si>
  <si>
    <t xml:space="preserve">Грундиране с цветен грунд на основата </t>
  </si>
  <si>
    <r>
      <t xml:space="preserve">Доставка и полагане на система за топлоизолация от експандиран пенополистирол ЕPS δ=50 mm, λ≤0.030 W/Mk, вкл. грунд, лепило, стъклофибърна армираща мрежа, крепежни елементи, ъглови профили и шпакловка по тавани над неотопляем сутерен, </t>
    </r>
    <r>
      <rPr>
        <sz val="12"/>
        <rFont val="Times New Roman"/>
        <family val="1"/>
        <charset val="204"/>
      </rPr>
      <t>включително демонтаж и монтаж на осветителни тела по тавана</t>
    </r>
  </si>
  <si>
    <t>Боядисване по тавани с латекс</t>
  </si>
  <si>
    <t>V</t>
  </si>
  <si>
    <t>Подмяна на стара дограма с дограма PVC, със стъклопакет</t>
  </si>
  <si>
    <t>Демонтаж на стара дограма</t>
  </si>
  <si>
    <t>Демонтаж на стъклопакети</t>
  </si>
  <si>
    <t>Демонтаж на метални решетки по прозорци</t>
  </si>
  <si>
    <t xml:space="preserve">Доставка и монтаж на нови метални решетки по прозорци, прахово боядисани </t>
  </si>
  <si>
    <t>Доставка и монтаж на петкамерна PVC дограма, двоен стъклопакет (4mm флоат стъкло + 4mm енергоспестяващо, мултифункционално-четири сезонно стъкло), U= 1.10 W/m² K. Отваряемост - 50 %. По спецификация.</t>
  </si>
  <si>
    <t>Подмяна на стъклопакети с общ коефициент на топлопреминаване за дограмата U=1.10 W/m2К</t>
  </si>
  <si>
    <t>Доставка и монтаж на вътрешен PVC подпрозоречен перваз</t>
  </si>
  <si>
    <t>Обръщане на страници с гипсокартон на лепило отвътре, вкл армираща мрежа, шпакловка и ръбоохранителен профил</t>
  </si>
  <si>
    <t>Боядисване около страници с латексова боя</t>
  </si>
  <si>
    <t>VI</t>
  </si>
  <si>
    <t>Други мерки свързани с ремонтни дейности</t>
  </si>
  <si>
    <t>Вътрешно изкърпване и боядисване стена зад радиатори</t>
  </si>
  <si>
    <t>Демонтаж на предпазни радиаторни решетки</t>
  </si>
  <si>
    <t>Монтаж на предпазни радиаторни решетки</t>
  </si>
  <si>
    <t xml:space="preserve">Събиране, натоварване и извозване на строителни отпадъци на разстояние до 20 км, вкл. такса депо </t>
  </si>
  <si>
    <t>м3</t>
  </si>
  <si>
    <t>всичко  по част Архитектура</t>
  </si>
  <si>
    <t>ЧАСТ ОВК</t>
  </si>
  <si>
    <t>І</t>
  </si>
  <si>
    <t>Демонтажни работи:</t>
  </si>
  <si>
    <t>Демонтаж на разпределителни колектори / изолирани/</t>
  </si>
  <si>
    <t>Демонтаж на чугунени и тръбни радиатори и изнасяне в двора на сградата</t>
  </si>
  <si>
    <t>Отстраняване на амортизирана тръбна мрежа в абонатна изолирана с стъклена вата -въже, обмазани с азбестова замазка</t>
  </si>
  <si>
    <t>Демонтаж на стара тръбна мрежа - стоманени тръби</t>
  </si>
  <si>
    <t>Демонтаж спирателна арматура</t>
  </si>
  <si>
    <t xml:space="preserve">Изнасяне на метални отпадъци в района на обекта - до 50 м </t>
  </si>
  <si>
    <t>кг</t>
  </si>
  <si>
    <t>ІІ</t>
  </si>
  <si>
    <t>Отоплителна  инсталация</t>
  </si>
  <si>
    <t>Направа и монтаж водоразпределител /водосъбирател / ф159 и L =1500mm с по 4 бр. щуцера до Ду 65</t>
  </si>
  <si>
    <t>Автоматичен пълнещ вентил1/2" с възвратна клана и манометър</t>
  </si>
  <si>
    <t>Спирателен кран Ду65, компл. с фланци</t>
  </si>
  <si>
    <t>Спирателен кран ø 2"</t>
  </si>
  <si>
    <t>Спирателен кран  ø1 1/2"</t>
  </si>
  <si>
    <t xml:space="preserve">Черна газова тръба  ø76х3.5 / ø 2 1/2" /    </t>
  </si>
  <si>
    <t>Черна газова тръба  ø 2"</t>
  </si>
  <si>
    <t>Черна газова тръба  ø 1 1/2"</t>
  </si>
  <si>
    <t>Черна газова тръба  ø 1 1/4"</t>
  </si>
  <si>
    <t>Черна газова тръба  ø 1 "</t>
  </si>
  <si>
    <t>Черна газова тръба  ø 3/4"</t>
  </si>
  <si>
    <t>Черна газова тръба  ø 1/2"</t>
  </si>
  <si>
    <t>Черна газова тръба  ø 1/2" за аншлуси</t>
  </si>
  <si>
    <t>Горещо изтеглено коляно КГИ 90о  ø 2"</t>
  </si>
  <si>
    <t>Горещо изтеглено коляно КГИ 90о ø 11/2"</t>
  </si>
  <si>
    <t>Горещо изтеглено коляно КГИ 90о ø 11/4"</t>
  </si>
  <si>
    <t>Горещо изтеглено коляно КГИ 90о ø 1"</t>
  </si>
  <si>
    <t>Преход стоманен  Ду50 / Ду40</t>
  </si>
  <si>
    <t>Преход стоманен  Ду40 / Ду32</t>
  </si>
  <si>
    <t>Преход стоманен Ду32 / Ду25</t>
  </si>
  <si>
    <t xml:space="preserve">Доставка и монтаж на термоманометър 0-100С,  6 атм </t>
  </si>
  <si>
    <t>Доставка и монтаж на термометър 0-120⁰С</t>
  </si>
  <si>
    <t>Доставка Алуминиев радиатор - Н500, 135W при 80/60ºС</t>
  </si>
  <si>
    <t>гл</t>
  </si>
  <si>
    <t>Доставка Алуминиев радиатор - Н350, 100W при 80/60ºС</t>
  </si>
  <si>
    <t>Окомплектовка  алуминиеви радиатори Н500 и Н350  / тапи, нипели, конзоли, гарнитури, тапа с ръчен обезвъздушител 1/2"/</t>
  </si>
  <si>
    <t>Терморегулиращ радиаторен вентил с термостатна глава 1/2” за обществени помещения, вкл. преходи към тръба - доставка и монтаж</t>
  </si>
  <si>
    <t>Секретен вентил 1/2”, вкл. преходи към тръба - доставка и монтаж</t>
  </si>
  <si>
    <t>Монтаж алуминиев радиатор до 10 гл.</t>
  </si>
  <si>
    <t>Монтаж алуминиев радиатор до 20 гл.</t>
  </si>
  <si>
    <t>Монтаж алуминиев радиатор до 30 гл.</t>
  </si>
  <si>
    <t>Автоматичен обезвъздушител щрангови с клапа 1/2"</t>
  </si>
  <si>
    <t>Сферичен вентил  1/2  за изтакане</t>
  </si>
  <si>
    <t>Щранг шибър  ø11/4"</t>
  </si>
  <si>
    <t>Топлоизолация на тръба ø 2" от микропорестта гума ф60х13</t>
  </si>
  <si>
    <t>Топлоизолация на тръба ø 1 1/2" от микропорестта гума ф48х13</t>
  </si>
  <si>
    <t>Направа изолация  колектор ф159, 1500мм с минерална вата 5 см и алуминиево фолио</t>
  </si>
  <si>
    <t>Профилна стомана за укрепване тръби и колектори</t>
  </si>
  <si>
    <t>Грундиране на стоманени тръби двукратно</t>
  </si>
  <si>
    <t xml:space="preserve">Боядисване на стоманени тръби </t>
  </si>
  <si>
    <t>Стоманена конструкция за укрепване на тръби</t>
  </si>
  <si>
    <t>Пробиване отвор в тухлен зид 20х15, замонолитване и боядисване</t>
  </si>
  <si>
    <t>Пробиване отвор в бетонова плоча 20х10, замонолитване и боядисване</t>
  </si>
  <si>
    <t>Хидравлична проба тръбна мрежа</t>
  </si>
  <si>
    <t xml:space="preserve">Топла проба отоплително тяло </t>
  </si>
  <si>
    <t>72 часова ефективна проба</t>
  </si>
  <si>
    <t>к-кт</t>
  </si>
  <si>
    <t>всичко по част ОВК</t>
  </si>
  <si>
    <t>ЧАСТ ЕЛЕКТРО</t>
  </si>
  <si>
    <t>Подмяна на луминисцентни пури 36W с LED пури 18W.</t>
  </si>
  <si>
    <t>Подмяна на лумисцентни пури 18W с LED пури 9W.</t>
  </si>
  <si>
    <t>Окабеляване и табла за соларни инсталации и бойлери.</t>
  </si>
  <si>
    <t>Изпълнение на мерки за осигуряване мълниезащита на сградата, съгласно нормативните изисквания (с активен мълниеприемник, мачта, направа заземление, изтегляне на проводници, залагане на ревизионни кутии с мултиклеми за измерване на съпротивлението, изготвяне на досие, измерване и сертифициране)</t>
  </si>
  <si>
    <t>всичко по част Електро</t>
  </si>
  <si>
    <t>ЧАСТ ВиК соларна с-ма за БГВ</t>
  </si>
  <si>
    <t>Ветнтил спирателен 1"</t>
  </si>
  <si>
    <t>Ветнтил спирателен 1/2"</t>
  </si>
  <si>
    <t>Соларен автоматичен обезвъздушител DN 1/2”</t>
  </si>
  <si>
    <t>Доставка и монтаж на медна тръба ф22, вкл.фасонни части</t>
  </si>
  <si>
    <t xml:space="preserve">Доставка и монтаж на  изолация от микро пореста гума с дебелина 19 mm за медна тръба ф22 с UV защита </t>
  </si>
  <si>
    <t>Ел табло за захранване бойлер и соларна група, окабеляване</t>
  </si>
  <si>
    <t>Хидравлична проба на тръбна мрежа</t>
  </si>
  <si>
    <t xml:space="preserve">Пропиленгликол 50% за запълване инсталация </t>
  </si>
  <si>
    <t>л</t>
  </si>
  <si>
    <t>всичко по част Солари</t>
  </si>
  <si>
    <t>ЧАСТ Фотоволтаична централа</t>
  </si>
  <si>
    <t>всичко по част Фотоволтаична централа</t>
  </si>
  <si>
    <t>ОБЩО В ЛЕВА БЕЗ ДДС:</t>
  </si>
  <si>
    <t>20% ДДС:</t>
  </si>
  <si>
    <t>ОБЩО В ЛЕВА С ДДС:</t>
  </si>
  <si>
    <t>Разширителен съд - мембранен за соларна инсталация - 35 l.</t>
  </si>
  <si>
    <t xml:space="preserve">Фотоволтаични панели 335 Wp </t>
  </si>
  <si>
    <t xml:space="preserve">Соларен инвертор 10 kw, трифазен </t>
  </si>
  <si>
    <t>Табло DC, оборудвано по схема</t>
  </si>
  <si>
    <t xml:space="preserve">Табло АС, оборудвано по схема </t>
  </si>
  <si>
    <t xml:space="preserve">Модул мерене на товара в ГРТ </t>
  </si>
  <si>
    <t xml:space="preserve">Модул управление на инверторите </t>
  </si>
  <si>
    <t>Кабел тип FG21M21 1x4 mm²</t>
  </si>
  <si>
    <t>Гофрирана тръба ф20, UV устойчива</t>
  </si>
  <si>
    <t>Кабел тип СВТ 5х4 mm²</t>
  </si>
  <si>
    <t>Кабел тип ПВ-А2 1х6 mm²</t>
  </si>
  <si>
    <t>Кабел тип FTP Cat5e</t>
  </si>
  <si>
    <t>Кабел тип СВТ 5х16 mm²</t>
  </si>
  <si>
    <t>Конектори тип МС4</t>
  </si>
  <si>
    <t>Монтаж и подвързване</t>
  </si>
  <si>
    <t>Стоманени поцинковани монтажни профили H40 (40/40/2mm), L=685mm</t>
  </si>
  <si>
    <t>Стоманени поцинковани монтажни профили H40 (40/40/2mm), L=1800mm</t>
  </si>
  <si>
    <t>Стоманени поцинковани монтажни профили C100 (100/50/2mm), L=4660mm</t>
  </si>
  <si>
    <t>Стоманени поцинковани монтажни профили C100 (100/50/2mm), L=6000mm</t>
  </si>
  <si>
    <t>Стоманени поцинковани монтажни профили C100 (100/50/2mm), L=4580mm</t>
  </si>
  <si>
    <t>Стоманени поцинковани монтажни профили C100 (100/50/2mm), L=2580mm</t>
  </si>
  <si>
    <t>Стоманени поцинковани монтажни профили C100 (100/50/2mm), L=4090mm</t>
  </si>
  <si>
    <t>Стоманени поцинковани монтажни профили H40 (40/40/2mm), L=500mm</t>
  </si>
  <si>
    <t>Стоманени поцинковани монтажни профили H40 (40/40/2mm), L=1965mm</t>
  </si>
  <si>
    <t>Стоманени поцинковани планки "опора-пета"  (за H40) 150x65mm t=2mm</t>
  </si>
  <si>
    <t>Стоманени поцинковани шарнирни долни планки  (за H40) 150x150mm t=2mm</t>
  </si>
  <si>
    <t>Стоманени поцинковани шарнирни (за H40) 100x44mm t=2mm</t>
  </si>
  <si>
    <t>Метален сегментен анкер M10 (L=130mm)</t>
  </si>
  <si>
    <t>Изграждане на носеща конструкция за монтаж на 89 бр. фотоволтаични панели (1685x1000x32mm) за покривна фотоволтаична електроцентрала, с включени доставка и монтаж на материалите</t>
  </si>
  <si>
    <t xml:space="preserve">Високообемен бойлер 500 л. с една серпентини и ел. нагревател - 7,5 kw </t>
  </si>
  <si>
    <t>Доставка и монтаж на медна тръба ф18, вкл.фасонни части</t>
  </si>
  <si>
    <t xml:space="preserve">Доставка и монтаж на  изолация от микро пореста гума с дебелина 19 mm за медна тръба ф18 с UV защита </t>
  </si>
  <si>
    <t xml:space="preserve">Високообемен бойлер 200 л. с една серпентини и ел. нагревател - 3,0 kw </t>
  </si>
  <si>
    <t>Плоски селективни слънчеви колектори с площ 2.32 м2 със защита от прегряване</t>
  </si>
  <si>
    <t>Соларна помпена група за колектори /еднощрангова/, в комплект с микропроцесорно управление, циркулациона помпа 1,8 м3/ч и напор 4,2 мвст, соларен клапан 3/4"  , манометър, спирателна арматура и възвратен вентил</t>
  </si>
  <si>
    <t>Соларна помпена група за колектори /еднощрангова/, в комплект с микропроцесорно управление, циркулациона помпа 1,2 м3/ч и напор 3,2 мвст, соларен клапан 1/2"  , манометър, спирателна арматура и възвратен вентил</t>
  </si>
  <si>
    <t>Управление за соларна система с два датчика</t>
  </si>
  <si>
    <t>Разширителен съд - мембранен за соларна инсталация - 12 l.</t>
  </si>
  <si>
    <t xml:space="preserve">Направа и монтаж на стойка за  4  бр. слънчеви колектори селективни </t>
  </si>
  <si>
    <t xml:space="preserve">Направа и монтаж на стойка за  2  бр. слънчеви колектори селективни </t>
  </si>
  <si>
    <t>Акумулаторни батерии за съхранение на енергия</t>
  </si>
  <si>
    <t>компл</t>
  </si>
  <si>
    <t xml:space="preserve">Доставка и монтаж на система за топлоизолация  от екструдиран пенополистирол EPS 150 mm, с коефициент на топлопроводност λ≤0.030 W/mK, вкл. грунд, лепило, стъклофибърна армираща мрежа, крепежни елементи, ъглови профили и шпакловка по еркери </t>
  </si>
  <si>
    <t>Подвръзка бойлер към ВиК инсталация: тръбна мрежа, спирателна и регулираща арматура (вкл. трипътен смесителен вентил против попарване за детските групи)</t>
  </si>
  <si>
    <t>ЦЕНОВО ПРЕДЛОЖЕНИЕ</t>
  </si>
  <si>
    <t>ВЪЗЛОЖИТЕЛ: ОБЩИНА ПЛОВДИВ</t>
  </si>
  <si>
    <t>ОБЕКТ: Изпълнение на мерки за енергийна ефективност в ЦДГ "Еделвайс" - УПИ II-540.446, детска градина от кв. 2 - от плана на ЖР "Тракия", жил. гр. А 10, 11 - гр. Пловдив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</si>
</sst>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##0.0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hadow/>
      <sz val="12"/>
      <name val="Times New Roman"/>
      <family val="1"/>
      <charset val="204"/>
    </font>
    <font>
      <b/>
      <i/>
      <shadow/>
      <sz val="12"/>
      <name val="Times New Roman"/>
      <family val="1"/>
      <charset val="204"/>
    </font>
    <font>
      <i/>
      <shadow/>
      <sz val="12"/>
      <name val="Times New Roman"/>
      <family val="1"/>
      <charset val="204"/>
    </font>
    <font>
      <shadow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 applyFill="0"/>
    <xf numFmtId="0" fontId="11" fillId="0" borderId="0"/>
    <xf numFmtId="0" fontId="2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 vertical="center"/>
    </xf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4" fontId="5" fillId="4" borderId="1" xfId="3" applyNumberFormat="1" applyFont="1" applyFill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center" vertical="center" wrapText="1"/>
    </xf>
    <xf numFmtId="4" fontId="5" fillId="0" borderId="1" xfId="3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right" vertical="center"/>
    </xf>
    <xf numFmtId="0" fontId="12" fillId="0" borderId="1" xfId="3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/>
    </xf>
    <xf numFmtId="4" fontId="5" fillId="0" borderId="1" xfId="3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1" fontId="5" fillId="5" borderId="2" xfId="0" applyNumberFormat="1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justify" vertical="center" wrapText="1"/>
    </xf>
    <xf numFmtId="0" fontId="5" fillId="0" borderId="2" xfId="2" applyFont="1" applyFill="1" applyBorder="1" applyAlignment="1">
      <alignment horizontal="center" vertical="center"/>
    </xf>
    <xf numFmtId="4" fontId="5" fillId="0" borderId="2" xfId="2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14" fillId="0" borderId="1" xfId="3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3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4" fontId="4" fillId="0" borderId="0" xfId="3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1" xfId="3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left" vertical="center" wrapText="1"/>
    </xf>
    <xf numFmtId="4" fontId="13" fillId="0" borderId="1" xfId="3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vertical="center" wrapText="1"/>
    </xf>
    <xf numFmtId="165" fontId="3" fillId="0" borderId="6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5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4" fontId="4" fillId="5" borderId="2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4" fillId="0" borderId="3" xfId="2" applyFont="1" applyFill="1" applyBorder="1" applyAlignment="1">
      <alignment horizontal="right" vertical="center"/>
    </xf>
    <xf numFmtId="0" fontId="4" fillId="0" borderId="5" xfId="2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6">
    <cellStyle name="Comma 2" xfId="5"/>
    <cellStyle name="Normal 3" xfId="2"/>
    <cellStyle name="Normal_PriceSchedules_Lot_3_revised_bg-10_PSI_BGN" xfId="3"/>
    <cellStyle name="Normal_Sheet1" xfId="1"/>
    <cellStyle name="Нормален" xfId="0" builtinId="0"/>
    <cellStyle name="Нормален 3" xfId="4"/>
  </cellStyles>
  <dxfs count="3">
    <dxf>
      <font>
        <condense val="0"/>
        <extend val="0"/>
        <color indexed="17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4" name="Rectangle 1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5" name="Rectangle 2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6" name="Rectangle 2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7" name="Rectangle 2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10" name="Rectangle 1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11" name="Rectangle 2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12" name="Rectangle 2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2012</xdr:colOff>
      <xdr:row>4</xdr:row>
      <xdr:rowOff>0</xdr:rowOff>
    </xdr:from>
    <xdr:to>
      <xdr:col>3</xdr:col>
      <xdr:colOff>2012</xdr:colOff>
      <xdr:row>4</xdr:row>
      <xdr:rowOff>2514</xdr:rowOff>
    </xdr:to>
    <xdr:sp macro="" textlink="">
      <xdr:nvSpPr>
        <xdr:cNvPr id="13" name="Rectangle 2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5358872" y="914189"/>
          <a:ext cx="0" cy="124645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771303F5-81CE-43D4-BF5F-3F2BB7C9D5C4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15" name="Rectangle 7">
          <a:extLst>
            <a:ext uri="{FF2B5EF4-FFF2-40B4-BE49-F238E27FC236}">
              <a16:creationId xmlns:a16="http://schemas.microsoft.com/office/drawing/2014/main" id="{D12B1244-0A12-412A-AE3E-CA20E41B85B6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16" name="Rectangle 19">
          <a:extLst>
            <a:ext uri="{FF2B5EF4-FFF2-40B4-BE49-F238E27FC236}">
              <a16:creationId xmlns:a16="http://schemas.microsoft.com/office/drawing/2014/main" id="{81DBB088-76EA-4B13-9C2F-31B880753030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17" name="Rectangle 20">
          <a:extLst>
            <a:ext uri="{FF2B5EF4-FFF2-40B4-BE49-F238E27FC236}">
              <a16:creationId xmlns:a16="http://schemas.microsoft.com/office/drawing/2014/main" id="{C1CD3CAC-F804-4CDA-A33E-6FB7ACE906B9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18" name="Rectangle 21">
          <a:extLst>
            <a:ext uri="{FF2B5EF4-FFF2-40B4-BE49-F238E27FC236}">
              <a16:creationId xmlns:a16="http://schemas.microsoft.com/office/drawing/2014/main" id="{2284BDD0-74B8-4E10-A7FF-9F8D8FB6A927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19" name="Rectangle 22">
          <a:extLst>
            <a:ext uri="{FF2B5EF4-FFF2-40B4-BE49-F238E27FC236}">
              <a16:creationId xmlns:a16="http://schemas.microsoft.com/office/drawing/2014/main" id="{547D1B10-3D84-42E3-A2D1-00D08317230F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3D03EC74-149A-4E62-AEA4-6D3E79FA6C6D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21" name="Rectangle 7">
          <a:extLst>
            <a:ext uri="{FF2B5EF4-FFF2-40B4-BE49-F238E27FC236}">
              <a16:creationId xmlns:a16="http://schemas.microsoft.com/office/drawing/2014/main" id="{F8A09E55-B8C3-4A8C-A415-C51D47AEFE19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22" name="Rectangle 19">
          <a:extLst>
            <a:ext uri="{FF2B5EF4-FFF2-40B4-BE49-F238E27FC236}">
              <a16:creationId xmlns:a16="http://schemas.microsoft.com/office/drawing/2014/main" id="{C9A3DE81-9EAB-46A5-9CD8-3CA15C6E4389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23" name="Rectangle 20">
          <a:extLst>
            <a:ext uri="{FF2B5EF4-FFF2-40B4-BE49-F238E27FC236}">
              <a16:creationId xmlns:a16="http://schemas.microsoft.com/office/drawing/2014/main" id="{421EC1EB-DA57-4105-AF91-02A02D678178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24" name="Rectangle 21">
          <a:extLst>
            <a:ext uri="{FF2B5EF4-FFF2-40B4-BE49-F238E27FC236}">
              <a16:creationId xmlns:a16="http://schemas.microsoft.com/office/drawing/2014/main" id="{0A0DABC6-81BD-48EC-9652-28738FE4B7C3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0</xdr:rowOff>
    </xdr:to>
    <xdr:sp macro="" textlink="">
      <xdr:nvSpPr>
        <xdr:cNvPr id="25" name="Rectangle 22">
          <a:extLst>
            <a:ext uri="{FF2B5EF4-FFF2-40B4-BE49-F238E27FC236}">
              <a16:creationId xmlns:a16="http://schemas.microsoft.com/office/drawing/2014/main" id="{B3D9CBF6-4AE4-4B43-9F5B-51D2EA3AA37C}"/>
            </a:ext>
          </a:extLst>
        </xdr:cNvPr>
        <xdr:cNvSpPr>
          <a:spLocks noChangeArrowheads="1"/>
        </xdr:cNvSpPr>
      </xdr:nvSpPr>
      <xdr:spPr bwMode="auto">
        <a:xfrm>
          <a:off x="5924550" y="697442"/>
          <a:ext cx="0" cy="154679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19"/>
  <sheetViews>
    <sheetView tabSelected="1" topLeftCell="A214" zoomScaleNormal="100" workbookViewId="0">
      <selection activeCell="B219" sqref="B219"/>
    </sheetView>
  </sheetViews>
  <sheetFormatPr defaultColWidth="9.140625" defaultRowHeight="15.75" x14ac:dyDescent="0.25"/>
  <cols>
    <col min="1" max="1" width="7.7109375" style="2" customWidth="1"/>
    <col min="2" max="2" width="75.7109375" style="1" customWidth="1"/>
    <col min="3" max="3" width="6.5703125" style="2" customWidth="1"/>
    <col min="4" max="4" width="10.42578125" style="5" bestFit="1" customWidth="1"/>
    <col min="5" max="5" width="13" style="5" customWidth="1"/>
    <col min="6" max="6" width="16.7109375" style="5" customWidth="1"/>
    <col min="7" max="7" width="12.28515625" style="1" bestFit="1" customWidth="1"/>
    <col min="8" max="8" width="9.85546875" style="1" bestFit="1" customWidth="1"/>
    <col min="9" max="9" width="14.7109375" style="1" bestFit="1" customWidth="1"/>
    <col min="10" max="256" width="9.140625" style="1"/>
    <col min="257" max="257" width="7.7109375" style="1" customWidth="1"/>
    <col min="258" max="258" width="63.85546875" style="1" customWidth="1"/>
    <col min="259" max="259" width="6.5703125" style="1" customWidth="1"/>
    <col min="260" max="260" width="10.42578125" style="1" bestFit="1" customWidth="1"/>
    <col min="261" max="261" width="11.140625" style="1" bestFit="1" customWidth="1"/>
    <col min="262" max="262" width="13.7109375" style="1" bestFit="1" customWidth="1"/>
    <col min="263" max="263" width="12.28515625" style="1" bestFit="1" customWidth="1"/>
    <col min="264" max="512" width="9.140625" style="1"/>
    <col min="513" max="513" width="7.7109375" style="1" customWidth="1"/>
    <col min="514" max="514" width="63.85546875" style="1" customWidth="1"/>
    <col min="515" max="515" width="6.5703125" style="1" customWidth="1"/>
    <col min="516" max="516" width="10.42578125" style="1" bestFit="1" customWidth="1"/>
    <col min="517" max="517" width="11.140625" style="1" bestFit="1" customWidth="1"/>
    <col min="518" max="518" width="13.7109375" style="1" bestFit="1" customWidth="1"/>
    <col min="519" max="519" width="12.28515625" style="1" bestFit="1" customWidth="1"/>
    <col min="520" max="768" width="9.140625" style="1"/>
    <col min="769" max="769" width="7.7109375" style="1" customWidth="1"/>
    <col min="770" max="770" width="63.85546875" style="1" customWidth="1"/>
    <col min="771" max="771" width="6.5703125" style="1" customWidth="1"/>
    <col min="772" max="772" width="10.42578125" style="1" bestFit="1" customWidth="1"/>
    <col min="773" max="773" width="11.140625" style="1" bestFit="1" customWidth="1"/>
    <col min="774" max="774" width="13.7109375" style="1" bestFit="1" customWidth="1"/>
    <col min="775" max="775" width="12.28515625" style="1" bestFit="1" customWidth="1"/>
    <col min="776" max="1024" width="9.140625" style="1"/>
    <col min="1025" max="1025" width="7.7109375" style="1" customWidth="1"/>
    <col min="1026" max="1026" width="63.85546875" style="1" customWidth="1"/>
    <col min="1027" max="1027" width="6.5703125" style="1" customWidth="1"/>
    <col min="1028" max="1028" width="10.42578125" style="1" bestFit="1" customWidth="1"/>
    <col min="1029" max="1029" width="11.140625" style="1" bestFit="1" customWidth="1"/>
    <col min="1030" max="1030" width="13.7109375" style="1" bestFit="1" customWidth="1"/>
    <col min="1031" max="1031" width="12.28515625" style="1" bestFit="1" customWidth="1"/>
    <col min="1032" max="1280" width="9.140625" style="1"/>
    <col min="1281" max="1281" width="7.7109375" style="1" customWidth="1"/>
    <col min="1282" max="1282" width="63.85546875" style="1" customWidth="1"/>
    <col min="1283" max="1283" width="6.5703125" style="1" customWidth="1"/>
    <col min="1284" max="1284" width="10.42578125" style="1" bestFit="1" customWidth="1"/>
    <col min="1285" max="1285" width="11.140625" style="1" bestFit="1" customWidth="1"/>
    <col min="1286" max="1286" width="13.7109375" style="1" bestFit="1" customWidth="1"/>
    <col min="1287" max="1287" width="12.28515625" style="1" bestFit="1" customWidth="1"/>
    <col min="1288" max="1536" width="9.140625" style="1"/>
    <col min="1537" max="1537" width="7.7109375" style="1" customWidth="1"/>
    <col min="1538" max="1538" width="63.85546875" style="1" customWidth="1"/>
    <col min="1539" max="1539" width="6.5703125" style="1" customWidth="1"/>
    <col min="1540" max="1540" width="10.42578125" style="1" bestFit="1" customWidth="1"/>
    <col min="1541" max="1541" width="11.140625" style="1" bestFit="1" customWidth="1"/>
    <col min="1542" max="1542" width="13.7109375" style="1" bestFit="1" customWidth="1"/>
    <col min="1543" max="1543" width="12.28515625" style="1" bestFit="1" customWidth="1"/>
    <col min="1544" max="1792" width="9.140625" style="1"/>
    <col min="1793" max="1793" width="7.7109375" style="1" customWidth="1"/>
    <col min="1794" max="1794" width="63.85546875" style="1" customWidth="1"/>
    <col min="1795" max="1795" width="6.5703125" style="1" customWidth="1"/>
    <col min="1796" max="1796" width="10.42578125" style="1" bestFit="1" customWidth="1"/>
    <col min="1797" max="1797" width="11.140625" style="1" bestFit="1" customWidth="1"/>
    <col min="1798" max="1798" width="13.7109375" style="1" bestFit="1" customWidth="1"/>
    <col min="1799" max="1799" width="12.28515625" style="1" bestFit="1" customWidth="1"/>
    <col min="1800" max="2048" width="9.140625" style="1"/>
    <col min="2049" max="2049" width="7.7109375" style="1" customWidth="1"/>
    <col min="2050" max="2050" width="63.85546875" style="1" customWidth="1"/>
    <col min="2051" max="2051" width="6.5703125" style="1" customWidth="1"/>
    <col min="2052" max="2052" width="10.42578125" style="1" bestFit="1" customWidth="1"/>
    <col min="2053" max="2053" width="11.140625" style="1" bestFit="1" customWidth="1"/>
    <col min="2054" max="2054" width="13.7109375" style="1" bestFit="1" customWidth="1"/>
    <col min="2055" max="2055" width="12.28515625" style="1" bestFit="1" customWidth="1"/>
    <col min="2056" max="2304" width="9.140625" style="1"/>
    <col min="2305" max="2305" width="7.7109375" style="1" customWidth="1"/>
    <col min="2306" max="2306" width="63.85546875" style="1" customWidth="1"/>
    <col min="2307" max="2307" width="6.5703125" style="1" customWidth="1"/>
    <col min="2308" max="2308" width="10.42578125" style="1" bestFit="1" customWidth="1"/>
    <col min="2309" max="2309" width="11.140625" style="1" bestFit="1" customWidth="1"/>
    <col min="2310" max="2310" width="13.7109375" style="1" bestFit="1" customWidth="1"/>
    <col min="2311" max="2311" width="12.28515625" style="1" bestFit="1" customWidth="1"/>
    <col min="2312" max="2560" width="9.140625" style="1"/>
    <col min="2561" max="2561" width="7.7109375" style="1" customWidth="1"/>
    <col min="2562" max="2562" width="63.85546875" style="1" customWidth="1"/>
    <col min="2563" max="2563" width="6.5703125" style="1" customWidth="1"/>
    <col min="2564" max="2564" width="10.42578125" style="1" bestFit="1" customWidth="1"/>
    <col min="2565" max="2565" width="11.140625" style="1" bestFit="1" customWidth="1"/>
    <col min="2566" max="2566" width="13.7109375" style="1" bestFit="1" customWidth="1"/>
    <col min="2567" max="2567" width="12.28515625" style="1" bestFit="1" customWidth="1"/>
    <col min="2568" max="2816" width="9.140625" style="1"/>
    <col min="2817" max="2817" width="7.7109375" style="1" customWidth="1"/>
    <col min="2818" max="2818" width="63.85546875" style="1" customWidth="1"/>
    <col min="2819" max="2819" width="6.5703125" style="1" customWidth="1"/>
    <col min="2820" max="2820" width="10.42578125" style="1" bestFit="1" customWidth="1"/>
    <col min="2821" max="2821" width="11.140625" style="1" bestFit="1" customWidth="1"/>
    <col min="2822" max="2822" width="13.7109375" style="1" bestFit="1" customWidth="1"/>
    <col min="2823" max="2823" width="12.28515625" style="1" bestFit="1" customWidth="1"/>
    <col min="2824" max="3072" width="9.140625" style="1"/>
    <col min="3073" max="3073" width="7.7109375" style="1" customWidth="1"/>
    <col min="3074" max="3074" width="63.85546875" style="1" customWidth="1"/>
    <col min="3075" max="3075" width="6.5703125" style="1" customWidth="1"/>
    <col min="3076" max="3076" width="10.42578125" style="1" bestFit="1" customWidth="1"/>
    <col min="3077" max="3077" width="11.140625" style="1" bestFit="1" customWidth="1"/>
    <col min="3078" max="3078" width="13.7109375" style="1" bestFit="1" customWidth="1"/>
    <col min="3079" max="3079" width="12.28515625" style="1" bestFit="1" customWidth="1"/>
    <col min="3080" max="3328" width="9.140625" style="1"/>
    <col min="3329" max="3329" width="7.7109375" style="1" customWidth="1"/>
    <col min="3330" max="3330" width="63.85546875" style="1" customWidth="1"/>
    <col min="3331" max="3331" width="6.5703125" style="1" customWidth="1"/>
    <col min="3332" max="3332" width="10.42578125" style="1" bestFit="1" customWidth="1"/>
    <col min="3333" max="3333" width="11.140625" style="1" bestFit="1" customWidth="1"/>
    <col min="3334" max="3334" width="13.7109375" style="1" bestFit="1" customWidth="1"/>
    <col min="3335" max="3335" width="12.28515625" style="1" bestFit="1" customWidth="1"/>
    <col min="3336" max="3584" width="9.140625" style="1"/>
    <col min="3585" max="3585" width="7.7109375" style="1" customWidth="1"/>
    <col min="3586" max="3586" width="63.85546875" style="1" customWidth="1"/>
    <col min="3587" max="3587" width="6.5703125" style="1" customWidth="1"/>
    <col min="3588" max="3588" width="10.42578125" style="1" bestFit="1" customWidth="1"/>
    <col min="3589" max="3589" width="11.140625" style="1" bestFit="1" customWidth="1"/>
    <col min="3590" max="3590" width="13.7109375" style="1" bestFit="1" customWidth="1"/>
    <col min="3591" max="3591" width="12.28515625" style="1" bestFit="1" customWidth="1"/>
    <col min="3592" max="3840" width="9.140625" style="1"/>
    <col min="3841" max="3841" width="7.7109375" style="1" customWidth="1"/>
    <col min="3842" max="3842" width="63.85546875" style="1" customWidth="1"/>
    <col min="3843" max="3843" width="6.5703125" style="1" customWidth="1"/>
    <col min="3844" max="3844" width="10.42578125" style="1" bestFit="1" customWidth="1"/>
    <col min="3845" max="3845" width="11.140625" style="1" bestFit="1" customWidth="1"/>
    <col min="3846" max="3846" width="13.7109375" style="1" bestFit="1" customWidth="1"/>
    <col min="3847" max="3847" width="12.28515625" style="1" bestFit="1" customWidth="1"/>
    <col min="3848" max="4096" width="9.140625" style="1"/>
    <col min="4097" max="4097" width="7.7109375" style="1" customWidth="1"/>
    <col min="4098" max="4098" width="63.85546875" style="1" customWidth="1"/>
    <col min="4099" max="4099" width="6.5703125" style="1" customWidth="1"/>
    <col min="4100" max="4100" width="10.42578125" style="1" bestFit="1" customWidth="1"/>
    <col min="4101" max="4101" width="11.140625" style="1" bestFit="1" customWidth="1"/>
    <col min="4102" max="4102" width="13.7109375" style="1" bestFit="1" customWidth="1"/>
    <col min="4103" max="4103" width="12.28515625" style="1" bestFit="1" customWidth="1"/>
    <col min="4104" max="4352" width="9.140625" style="1"/>
    <col min="4353" max="4353" width="7.7109375" style="1" customWidth="1"/>
    <col min="4354" max="4354" width="63.85546875" style="1" customWidth="1"/>
    <col min="4355" max="4355" width="6.5703125" style="1" customWidth="1"/>
    <col min="4356" max="4356" width="10.42578125" style="1" bestFit="1" customWidth="1"/>
    <col min="4357" max="4357" width="11.140625" style="1" bestFit="1" customWidth="1"/>
    <col min="4358" max="4358" width="13.7109375" style="1" bestFit="1" customWidth="1"/>
    <col min="4359" max="4359" width="12.28515625" style="1" bestFit="1" customWidth="1"/>
    <col min="4360" max="4608" width="9.140625" style="1"/>
    <col min="4609" max="4609" width="7.7109375" style="1" customWidth="1"/>
    <col min="4610" max="4610" width="63.85546875" style="1" customWidth="1"/>
    <col min="4611" max="4611" width="6.5703125" style="1" customWidth="1"/>
    <col min="4612" max="4612" width="10.42578125" style="1" bestFit="1" customWidth="1"/>
    <col min="4613" max="4613" width="11.140625" style="1" bestFit="1" customWidth="1"/>
    <col min="4614" max="4614" width="13.7109375" style="1" bestFit="1" customWidth="1"/>
    <col min="4615" max="4615" width="12.28515625" style="1" bestFit="1" customWidth="1"/>
    <col min="4616" max="4864" width="9.140625" style="1"/>
    <col min="4865" max="4865" width="7.7109375" style="1" customWidth="1"/>
    <col min="4866" max="4866" width="63.85546875" style="1" customWidth="1"/>
    <col min="4867" max="4867" width="6.5703125" style="1" customWidth="1"/>
    <col min="4868" max="4868" width="10.42578125" style="1" bestFit="1" customWidth="1"/>
    <col min="4869" max="4869" width="11.140625" style="1" bestFit="1" customWidth="1"/>
    <col min="4870" max="4870" width="13.7109375" style="1" bestFit="1" customWidth="1"/>
    <col min="4871" max="4871" width="12.28515625" style="1" bestFit="1" customWidth="1"/>
    <col min="4872" max="5120" width="9.140625" style="1"/>
    <col min="5121" max="5121" width="7.7109375" style="1" customWidth="1"/>
    <col min="5122" max="5122" width="63.85546875" style="1" customWidth="1"/>
    <col min="5123" max="5123" width="6.5703125" style="1" customWidth="1"/>
    <col min="5124" max="5124" width="10.42578125" style="1" bestFit="1" customWidth="1"/>
    <col min="5125" max="5125" width="11.140625" style="1" bestFit="1" customWidth="1"/>
    <col min="5126" max="5126" width="13.7109375" style="1" bestFit="1" customWidth="1"/>
    <col min="5127" max="5127" width="12.28515625" style="1" bestFit="1" customWidth="1"/>
    <col min="5128" max="5376" width="9.140625" style="1"/>
    <col min="5377" max="5377" width="7.7109375" style="1" customWidth="1"/>
    <col min="5378" max="5378" width="63.85546875" style="1" customWidth="1"/>
    <col min="5379" max="5379" width="6.5703125" style="1" customWidth="1"/>
    <col min="5380" max="5380" width="10.42578125" style="1" bestFit="1" customWidth="1"/>
    <col min="5381" max="5381" width="11.140625" style="1" bestFit="1" customWidth="1"/>
    <col min="5382" max="5382" width="13.7109375" style="1" bestFit="1" customWidth="1"/>
    <col min="5383" max="5383" width="12.28515625" style="1" bestFit="1" customWidth="1"/>
    <col min="5384" max="5632" width="9.140625" style="1"/>
    <col min="5633" max="5633" width="7.7109375" style="1" customWidth="1"/>
    <col min="5634" max="5634" width="63.85546875" style="1" customWidth="1"/>
    <col min="5635" max="5635" width="6.5703125" style="1" customWidth="1"/>
    <col min="5636" max="5636" width="10.42578125" style="1" bestFit="1" customWidth="1"/>
    <col min="5637" max="5637" width="11.140625" style="1" bestFit="1" customWidth="1"/>
    <col min="5638" max="5638" width="13.7109375" style="1" bestFit="1" customWidth="1"/>
    <col min="5639" max="5639" width="12.28515625" style="1" bestFit="1" customWidth="1"/>
    <col min="5640" max="5888" width="9.140625" style="1"/>
    <col min="5889" max="5889" width="7.7109375" style="1" customWidth="1"/>
    <col min="5890" max="5890" width="63.85546875" style="1" customWidth="1"/>
    <col min="5891" max="5891" width="6.5703125" style="1" customWidth="1"/>
    <col min="5892" max="5892" width="10.42578125" style="1" bestFit="1" customWidth="1"/>
    <col min="5893" max="5893" width="11.140625" style="1" bestFit="1" customWidth="1"/>
    <col min="5894" max="5894" width="13.7109375" style="1" bestFit="1" customWidth="1"/>
    <col min="5895" max="5895" width="12.28515625" style="1" bestFit="1" customWidth="1"/>
    <col min="5896" max="6144" width="9.140625" style="1"/>
    <col min="6145" max="6145" width="7.7109375" style="1" customWidth="1"/>
    <col min="6146" max="6146" width="63.85546875" style="1" customWidth="1"/>
    <col min="6147" max="6147" width="6.5703125" style="1" customWidth="1"/>
    <col min="6148" max="6148" width="10.42578125" style="1" bestFit="1" customWidth="1"/>
    <col min="6149" max="6149" width="11.140625" style="1" bestFit="1" customWidth="1"/>
    <col min="6150" max="6150" width="13.7109375" style="1" bestFit="1" customWidth="1"/>
    <col min="6151" max="6151" width="12.28515625" style="1" bestFit="1" customWidth="1"/>
    <col min="6152" max="6400" width="9.140625" style="1"/>
    <col min="6401" max="6401" width="7.7109375" style="1" customWidth="1"/>
    <col min="6402" max="6402" width="63.85546875" style="1" customWidth="1"/>
    <col min="6403" max="6403" width="6.5703125" style="1" customWidth="1"/>
    <col min="6404" max="6404" width="10.42578125" style="1" bestFit="1" customWidth="1"/>
    <col min="6405" max="6405" width="11.140625" style="1" bestFit="1" customWidth="1"/>
    <col min="6406" max="6406" width="13.7109375" style="1" bestFit="1" customWidth="1"/>
    <col min="6407" max="6407" width="12.28515625" style="1" bestFit="1" customWidth="1"/>
    <col min="6408" max="6656" width="9.140625" style="1"/>
    <col min="6657" max="6657" width="7.7109375" style="1" customWidth="1"/>
    <col min="6658" max="6658" width="63.85546875" style="1" customWidth="1"/>
    <col min="6659" max="6659" width="6.5703125" style="1" customWidth="1"/>
    <col min="6660" max="6660" width="10.42578125" style="1" bestFit="1" customWidth="1"/>
    <col min="6661" max="6661" width="11.140625" style="1" bestFit="1" customWidth="1"/>
    <col min="6662" max="6662" width="13.7109375" style="1" bestFit="1" customWidth="1"/>
    <col min="6663" max="6663" width="12.28515625" style="1" bestFit="1" customWidth="1"/>
    <col min="6664" max="6912" width="9.140625" style="1"/>
    <col min="6913" max="6913" width="7.7109375" style="1" customWidth="1"/>
    <col min="6914" max="6914" width="63.85546875" style="1" customWidth="1"/>
    <col min="6915" max="6915" width="6.5703125" style="1" customWidth="1"/>
    <col min="6916" max="6916" width="10.42578125" style="1" bestFit="1" customWidth="1"/>
    <col min="6917" max="6917" width="11.140625" style="1" bestFit="1" customWidth="1"/>
    <col min="6918" max="6918" width="13.7109375" style="1" bestFit="1" customWidth="1"/>
    <col min="6919" max="6919" width="12.28515625" style="1" bestFit="1" customWidth="1"/>
    <col min="6920" max="7168" width="9.140625" style="1"/>
    <col min="7169" max="7169" width="7.7109375" style="1" customWidth="1"/>
    <col min="7170" max="7170" width="63.85546875" style="1" customWidth="1"/>
    <col min="7171" max="7171" width="6.5703125" style="1" customWidth="1"/>
    <col min="7172" max="7172" width="10.42578125" style="1" bestFit="1" customWidth="1"/>
    <col min="7173" max="7173" width="11.140625" style="1" bestFit="1" customWidth="1"/>
    <col min="7174" max="7174" width="13.7109375" style="1" bestFit="1" customWidth="1"/>
    <col min="7175" max="7175" width="12.28515625" style="1" bestFit="1" customWidth="1"/>
    <col min="7176" max="7424" width="9.140625" style="1"/>
    <col min="7425" max="7425" width="7.7109375" style="1" customWidth="1"/>
    <col min="7426" max="7426" width="63.85546875" style="1" customWidth="1"/>
    <col min="7427" max="7427" width="6.5703125" style="1" customWidth="1"/>
    <col min="7428" max="7428" width="10.42578125" style="1" bestFit="1" customWidth="1"/>
    <col min="7429" max="7429" width="11.140625" style="1" bestFit="1" customWidth="1"/>
    <col min="7430" max="7430" width="13.7109375" style="1" bestFit="1" customWidth="1"/>
    <col min="7431" max="7431" width="12.28515625" style="1" bestFit="1" customWidth="1"/>
    <col min="7432" max="7680" width="9.140625" style="1"/>
    <col min="7681" max="7681" width="7.7109375" style="1" customWidth="1"/>
    <col min="7682" max="7682" width="63.85546875" style="1" customWidth="1"/>
    <col min="7683" max="7683" width="6.5703125" style="1" customWidth="1"/>
    <col min="7684" max="7684" width="10.42578125" style="1" bestFit="1" customWidth="1"/>
    <col min="7685" max="7685" width="11.140625" style="1" bestFit="1" customWidth="1"/>
    <col min="7686" max="7686" width="13.7109375" style="1" bestFit="1" customWidth="1"/>
    <col min="7687" max="7687" width="12.28515625" style="1" bestFit="1" customWidth="1"/>
    <col min="7688" max="7936" width="9.140625" style="1"/>
    <col min="7937" max="7937" width="7.7109375" style="1" customWidth="1"/>
    <col min="7938" max="7938" width="63.85546875" style="1" customWidth="1"/>
    <col min="7939" max="7939" width="6.5703125" style="1" customWidth="1"/>
    <col min="7940" max="7940" width="10.42578125" style="1" bestFit="1" customWidth="1"/>
    <col min="7941" max="7941" width="11.140625" style="1" bestFit="1" customWidth="1"/>
    <col min="7942" max="7942" width="13.7109375" style="1" bestFit="1" customWidth="1"/>
    <col min="7943" max="7943" width="12.28515625" style="1" bestFit="1" customWidth="1"/>
    <col min="7944" max="8192" width="9.140625" style="1"/>
    <col min="8193" max="8193" width="7.7109375" style="1" customWidth="1"/>
    <col min="8194" max="8194" width="63.85546875" style="1" customWidth="1"/>
    <col min="8195" max="8195" width="6.5703125" style="1" customWidth="1"/>
    <col min="8196" max="8196" width="10.42578125" style="1" bestFit="1" customWidth="1"/>
    <col min="8197" max="8197" width="11.140625" style="1" bestFit="1" customWidth="1"/>
    <col min="8198" max="8198" width="13.7109375" style="1" bestFit="1" customWidth="1"/>
    <col min="8199" max="8199" width="12.28515625" style="1" bestFit="1" customWidth="1"/>
    <col min="8200" max="8448" width="9.140625" style="1"/>
    <col min="8449" max="8449" width="7.7109375" style="1" customWidth="1"/>
    <col min="8450" max="8450" width="63.85546875" style="1" customWidth="1"/>
    <col min="8451" max="8451" width="6.5703125" style="1" customWidth="1"/>
    <col min="8452" max="8452" width="10.42578125" style="1" bestFit="1" customWidth="1"/>
    <col min="8453" max="8453" width="11.140625" style="1" bestFit="1" customWidth="1"/>
    <col min="8454" max="8454" width="13.7109375" style="1" bestFit="1" customWidth="1"/>
    <col min="8455" max="8455" width="12.28515625" style="1" bestFit="1" customWidth="1"/>
    <col min="8456" max="8704" width="9.140625" style="1"/>
    <col min="8705" max="8705" width="7.7109375" style="1" customWidth="1"/>
    <col min="8706" max="8706" width="63.85546875" style="1" customWidth="1"/>
    <col min="8707" max="8707" width="6.5703125" style="1" customWidth="1"/>
    <col min="8708" max="8708" width="10.42578125" style="1" bestFit="1" customWidth="1"/>
    <col min="8709" max="8709" width="11.140625" style="1" bestFit="1" customWidth="1"/>
    <col min="8710" max="8710" width="13.7109375" style="1" bestFit="1" customWidth="1"/>
    <col min="8711" max="8711" width="12.28515625" style="1" bestFit="1" customWidth="1"/>
    <col min="8712" max="8960" width="9.140625" style="1"/>
    <col min="8961" max="8961" width="7.7109375" style="1" customWidth="1"/>
    <col min="8962" max="8962" width="63.85546875" style="1" customWidth="1"/>
    <col min="8963" max="8963" width="6.5703125" style="1" customWidth="1"/>
    <col min="8964" max="8964" width="10.42578125" style="1" bestFit="1" customWidth="1"/>
    <col min="8965" max="8965" width="11.140625" style="1" bestFit="1" customWidth="1"/>
    <col min="8966" max="8966" width="13.7109375" style="1" bestFit="1" customWidth="1"/>
    <col min="8967" max="8967" width="12.28515625" style="1" bestFit="1" customWidth="1"/>
    <col min="8968" max="9216" width="9.140625" style="1"/>
    <col min="9217" max="9217" width="7.7109375" style="1" customWidth="1"/>
    <col min="9218" max="9218" width="63.85546875" style="1" customWidth="1"/>
    <col min="9219" max="9219" width="6.5703125" style="1" customWidth="1"/>
    <col min="9220" max="9220" width="10.42578125" style="1" bestFit="1" customWidth="1"/>
    <col min="9221" max="9221" width="11.140625" style="1" bestFit="1" customWidth="1"/>
    <col min="9222" max="9222" width="13.7109375" style="1" bestFit="1" customWidth="1"/>
    <col min="9223" max="9223" width="12.28515625" style="1" bestFit="1" customWidth="1"/>
    <col min="9224" max="9472" width="9.140625" style="1"/>
    <col min="9473" max="9473" width="7.7109375" style="1" customWidth="1"/>
    <col min="9474" max="9474" width="63.85546875" style="1" customWidth="1"/>
    <col min="9475" max="9475" width="6.5703125" style="1" customWidth="1"/>
    <col min="9476" max="9476" width="10.42578125" style="1" bestFit="1" customWidth="1"/>
    <col min="9477" max="9477" width="11.140625" style="1" bestFit="1" customWidth="1"/>
    <col min="9478" max="9478" width="13.7109375" style="1" bestFit="1" customWidth="1"/>
    <col min="9479" max="9479" width="12.28515625" style="1" bestFit="1" customWidth="1"/>
    <col min="9480" max="9728" width="9.140625" style="1"/>
    <col min="9729" max="9729" width="7.7109375" style="1" customWidth="1"/>
    <col min="9730" max="9730" width="63.85546875" style="1" customWidth="1"/>
    <col min="9731" max="9731" width="6.5703125" style="1" customWidth="1"/>
    <col min="9732" max="9732" width="10.42578125" style="1" bestFit="1" customWidth="1"/>
    <col min="9733" max="9733" width="11.140625" style="1" bestFit="1" customWidth="1"/>
    <col min="9734" max="9734" width="13.7109375" style="1" bestFit="1" customWidth="1"/>
    <col min="9735" max="9735" width="12.28515625" style="1" bestFit="1" customWidth="1"/>
    <col min="9736" max="9984" width="9.140625" style="1"/>
    <col min="9985" max="9985" width="7.7109375" style="1" customWidth="1"/>
    <col min="9986" max="9986" width="63.85546875" style="1" customWidth="1"/>
    <col min="9987" max="9987" width="6.5703125" style="1" customWidth="1"/>
    <col min="9988" max="9988" width="10.42578125" style="1" bestFit="1" customWidth="1"/>
    <col min="9989" max="9989" width="11.140625" style="1" bestFit="1" customWidth="1"/>
    <col min="9990" max="9990" width="13.7109375" style="1" bestFit="1" customWidth="1"/>
    <col min="9991" max="9991" width="12.28515625" style="1" bestFit="1" customWidth="1"/>
    <col min="9992" max="10240" width="9.140625" style="1"/>
    <col min="10241" max="10241" width="7.7109375" style="1" customWidth="1"/>
    <col min="10242" max="10242" width="63.85546875" style="1" customWidth="1"/>
    <col min="10243" max="10243" width="6.5703125" style="1" customWidth="1"/>
    <col min="10244" max="10244" width="10.42578125" style="1" bestFit="1" customWidth="1"/>
    <col min="10245" max="10245" width="11.140625" style="1" bestFit="1" customWidth="1"/>
    <col min="10246" max="10246" width="13.7109375" style="1" bestFit="1" customWidth="1"/>
    <col min="10247" max="10247" width="12.28515625" style="1" bestFit="1" customWidth="1"/>
    <col min="10248" max="10496" width="9.140625" style="1"/>
    <col min="10497" max="10497" width="7.7109375" style="1" customWidth="1"/>
    <col min="10498" max="10498" width="63.85546875" style="1" customWidth="1"/>
    <col min="10499" max="10499" width="6.5703125" style="1" customWidth="1"/>
    <col min="10500" max="10500" width="10.42578125" style="1" bestFit="1" customWidth="1"/>
    <col min="10501" max="10501" width="11.140625" style="1" bestFit="1" customWidth="1"/>
    <col min="10502" max="10502" width="13.7109375" style="1" bestFit="1" customWidth="1"/>
    <col min="10503" max="10503" width="12.28515625" style="1" bestFit="1" customWidth="1"/>
    <col min="10504" max="10752" width="9.140625" style="1"/>
    <col min="10753" max="10753" width="7.7109375" style="1" customWidth="1"/>
    <col min="10754" max="10754" width="63.85546875" style="1" customWidth="1"/>
    <col min="10755" max="10755" width="6.5703125" style="1" customWidth="1"/>
    <col min="10756" max="10756" width="10.42578125" style="1" bestFit="1" customWidth="1"/>
    <col min="10757" max="10757" width="11.140625" style="1" bestFit="1" customWidth="1"/>
    <col min="10758" max="10758" width="13.7109375" style="1" bestFit="1" customWidth="1"/>
    <col min="10759" max="10759" width="12.28515625" style="1" bestFit="1" customWidth="1"/>
    <col min="10760" max="11008" width="9.140625" style="1"/>
    <col min="11009" max="11009" width="7.7109375" style="1" customWidth="1"/>
    <col min="11010" max="11010" width="63.85546875" style="1" customWidth="1"/>
    <col min="11011" max="11011" width="6.5703125" style="1" customWidth="1"/>
    <col min="11012" max="11012" width="10.42578125" style="1" bestFit="1" customWidth="1"/>
    <col min="11013" max="11013" width="11.140625" style="1" bestFit="1" customWidth="1"/>
    <col min="11014" max="11014" width="13.7109375" style="1" bestFit="1" customWidth="1"/>
    <col min="11015" max="11015" width="12.28515625" style="1" bestFit="1" customWidth="1"/>
    <col min="11016" max="11264" width="9.140625" style="1"/>
    <col min="11265" max="11265" width="7.7109375" style="1" customWidth="1"/>
    <col min="11266" max="11266" width="63.85546875" style="1" customWidth="1"/>
    <col min="11267" max="11267" width="6.5703125" style="1" customWidth="1"/>
    <col min="11268" max="11268" width="10.42578125" style="1" bestFit="1" customWidth="1"/>
    <col min="11269" max="11269" width="11.140625" style="1" bestFit="1" customWidth="1"/>
    <col min="11270" max="11270" width="13.7109375" style="1" bestFit="1" customWidth="1"/>
    <col min="11271" max="11271" width="12.28515625" style="1" bestFit="1" customWidth="1"/>
    <col min="11272" max="11520" width="9.140625" style="1"/>
    <col min="11521" max="11521" width="7.7109375" style="1" customWidth="1"/>
    <col min="11522" max="11522" width="63.85546875" style="1" customWidth="1"/>
    <col min="11523" max="11523" width="6.5703125" style="1" customWidth="1"/>
    <col min="11524" max="11524" width="10.42578125" style="1" bestFit="1" customWidth="1"/>
    <col min="11525" max="11525" width="11.140625" style="1" bestFit="1" customWidth="1"/>
    <col min="11526" max="11526" width="13.7109375" style="1" bestFit="1" customWidth="1"/>
    <col min="11527" max="11527" width="12.28515625" style="1" bestFit="1" customWidth="1"/>
    <col min="11528" max="11776" width="9.140625" style="1"/>
    <col min="11777" max="11777" width="7.7109375" style="1" customWidth="1"/>
    <col min="11778" max="11778" width="63.85546875" style="1" customWidth="1"/>
    <col min="11779" max="11779" width="6.5703125" style="1" customWidth="1"/>
    <col min="11780" max="11780" width="10.42578125" style="1" bestFit="1" customWidth="1"/>
    <col min="11781" max="11781" width="11.140625" style="1" bestFit="1" customWidth="1"/>
    <col min="11782" max="11782" width="13.7109375" style="1" bestFit="1" customWidth="1"/>
    <col min="11783" max="11783" width="12.28515625" style="1" bestFit="1" customWidth="1"/>
    <col min="11784" max="12032" width="9.140625" style="1"/>
    <col min="12033" max="12033" width="7.7109375" style="1" customWidth="1"/>
    <col min="12034" max="12034" width="63.85546875" style="1" customWidth="1"/>
    <col min="12035" max="12035" width="6.5703125" style="1" customWidth="1"/>
    <col min="12036" max="12036" width="10.42578125" style="1" bestFit="1" customWidth="1"/>
    <col min="12037" max="12037" width="11.140625" style="1" bestFit="1" customWidth="1"/>
    <col min="12038" max="12038" width="13.7109375" style="1" bestFit="1" customWidth="1"/>
    <col min="12039" max="12039" width="12.28515625" style="1" bestFit="1" customWidth="1"/>
    <col min="12040" max="12288" width="9.140625" style="1"/>
    <col min="12289" max="12289" width="7.7109375" style="1" customWidth="1"/>
    <col min="12290" max="12290" width="63.85546875" style="1" customWidth="1"/>
    <col min="12291" max="12291" width="6.5703125" style="1" customWidth="1"/>
    <col min="12292" max="12292" width="10.42578125" style="1" bestFit="1" customWidth="1"/>
    <col min="12293" max="12293" width="11.140625" style="1" bestFit="1" customWidth="1"/>
    <col min="12294" max="12294" width="13.7109375" style="1" bestFit="1" customWidth="1"/>
    <col min="12295" max="12295" width="12.28515625" style="1" bestFit="1" customWidth="1"/>
    <col min="12296" max="12544" width="9.140625" style="1"/>
    <col min="12545" max="12545" width="7.7109375" style="1" customWidth="1"/>
    <col min="12546" max="12546" width="63.85546875" style="1" customWidth="1"/>
    <col min="12547" max="12547" width="6.5703125" style="1" customWidth="1"/>
    <col min="12548" max="12548" width="10.42578125" style="1" bestFit="1" customWidth="1"/>
    <col min="12549" max="12549" width="11.140625" style="1" bestFit="1" customWidth="1"/>
    <col min="12550" max="12550" width="13.7109375" style="1" bestFit="1" customWidth="1"/>
    <col min="12551" max="12551" width="12.28515625" style="1" bestFit="1" customWidth="1"/>
    <col min="12552" max="12800" width="9.140625" style="1"/>
    <col min="12801" max="12801" width="7.7109375" style="1" customWidth="1"/>
    <col min="12802" max="12802" width="63.85546875" style="1" customWidth="1"/>
    <col min="12803" max="12803" width="6.5703125" style="1" customWidth="1"/>
    <col min="12804" max="12804" width="10.42578125" style="1" bestFit="1" customWidth="1"/>
    <col min="12805" max="12805" width="11.140625" style="1" bestFit="1" customWidth="1"/>
    <col min="12806" max="12806" width="13.7109375" style="1" bestFit="1" customWidth="1"/>
    <col min="12807" max="12807" width="12.28515625" style="1" bestFit="1" customWidth="1"/>
    <col min="12808" max="13056" width="9.140625" style="1"/>
    <col min="13057" max="13057" width="7.7109375" style="1" customWidth="1"/>
    <col min="13058" max="13058" width="63.85546875" style="1" customWidth="1"/>
    <col min="13059" max="13059" width="6.5703125" style="1" customWidth="1"/>
    <col min="13060" max="13060" width="10.42578125" style="1" bestFit="1" customWidth="1"/>
    <col min="13061" max="13061" width="11.140625" style="1" bestFit="1" customWidth="1"/>
    <col min="13062" max="13062" width="13.7109375" style="1" bestFit="1" customWidth="1"/>
    <col min="13063" max="13063" width="12.28515625" style="1" bestFit="1" customWidth="1"/>
    <col min="13064" max="13312" width="9.140625" style="1"/>
    <col min="13313" max="13313" width="7.7109375" style="1" customWidth="1"/>
    <col min="13314" max="13314" width="63.85546875" style="1" customWidth="1"/>
    <col min="13315" max="13315" width="6.5703125" style="1" customWidth="1"/>
    <col min="13316" max="13316" width="10.42578125" style="1" bestFit="1" customWidth="1"/>
    <col min="13317" max="13317" width="11.140625" style="1" bestFit="1" customWidth="1"/>
    <col min="13318" max="13318" width="13.7109375" style="1" bestFit="1" customWidth="1"/>
    <col min="13319" max="13319" width="12.28515625" style="1" bestFit="1" customWidth="1"/>
    <col min="13320" max="13568" width="9.140625" style="1"/>
    <col min="13569" max="13569" width="7.7109375" style="1" customWidth="1"/>
    <col min="13570" max="13570" width="63.85546875" style="1" customWidth="1"/>
    <col min="13571" max="13571" width="6.5703125" style="1" customWidth="1"/>
    <col min="13572" max="13572" width="10.42578125" style="1" bestFit="1" customWidth="1"/>
    <col min="13573" max="13573" width="11.140625" style="1" bestFit="1" customWidth="1"/>
    <col min="13574" max="13574" width="13.7109375" style="1" bestFit="1" customWidth="1"/>
    <col min="13575" max="13575" width="12.28515625" style="1" bestFit="1" customWidth="1"/>
    <col min="13576" max="13824" width="9.140625" style="1"/>
    <col min="13825" max="13825" width="7.7109375" style="1" customWidth="1"/>
    <col min="13826" max="13826" width="63.85546875" style="1" customWidth="1"/>
    <col min="13827" max="13827" width="6.5703125" style="1" customWidth="1"/>
    <col min="13828" max="13828" width="10.42578125" style="1" bestFit="1" customWidth="1"/>
    <col min="13829" max="13829" width="11.140625" style="1" bestFit="1" customWidth="1"/>
    <col min="13830" max="13830" width="13.7109375" style="1" bestFit="1" customWidth="1"/>
    <col min="13831" max="13831" width="12.28515625" style="1" bestFit="1" customWidth="1"/>
    <col min="13832" max="14080" width="9.140625" style="1"/>
    <col min="14081" max="14081" width="7.7109375" style="1" customWidth="1"/>
    <col min="14082" max="14082" width="63.85546875" style="1" customWidth="1"/>
    <col min="14083" max="14083" width="6.5703125" style="1" customWidth="1"/>
    <col min="14084" max="14084" width="10.42578125" style="1" bestFit="1" customWidth="1"/>
    <col min="14085" max="14085" width="11.140625" style="1" bestFit="1" customWidth="1"/>
    <col min="14086" max="14086" width="13.7109375" style="1" bestFit="1" customWidth="1"/>
    <col min="14087" max="14087" width="12.28515625" style="1" bestFit="1" customWidth="1"/>
    <col min="14088" max="14336" width="9.140625" style="1"/>
    <col min="14337" max="14337" width="7.7109375" style="1" customWidth="1"/>
    <col min="14338" max="14338" width="63.85546875" style="1" customWidth="1"/>
    <col min="14339" max="14339" width="6.5703125" style="1" customWidth="1"/>
    <col min="14340" max="14340" width="10.42578125" style="1" bestFit="1" customWidth="1"/>
    <col min="14341" max="14341" width="11.140625" style="1" bestFit="1" customWidth="1"/>
    <col min="14342" max="14342" width="13.7109375" style="1" bestFit="1" customWidth="1"/>
    <col min="14343" max="14343" width="12.28515625" style="1" bestFit="1" customWidth="1"/>
    <col min="14344" max="14592" width="9.140625" style="1"/>
    <col min="14593" max="14593" width="7.7109375" style="1" customWidth="1"/>
    <col min="14594" max="14594" width="63.85546875" style="1" customWidth="1"/>
    <col min="14595" max="14595" width="6.5703125" style="1" customWidth="1"/>
    <col min="14596" max="14596" width="10.42578125" style="1" bestFit="1" customWidth="1"/>
    <col min="14597" max="14597" width="11.140625" style="1" bestFit="1" customWidth="1"/>
    <col min="14598" max="14598" width="13.7109375" style="1" bestFit="1" customWidth="1"/>
    <col min="14599" max="14599" width="12.28515625" style="1" bestFit="1" customWidth="1"/>
    <col min="14600" max="14848" width="9.140625" style="1"/>
    <col min="14849" max="14849" width="7.7109375" style="1" customWidth="1"/>
    <col min="14850" max="14850" width="63.85546875" style="1" customWidth="1"/>
    <col min="14851" max="14851" width="6.5703125" style="1" customWidth="1"/>
    <col min="14852" max="14852" width="10.42578125" style="1" bestFit="1" customWidth="1"/>
    <col min="14853" max="14853" width="11.140625" style="1" bestFit="1" customWidth="1"/>
    <col min="14854" max="14854" width="13.7109375" style="1" bestFit="1" customWidth="1"/>
    <col min="14855" max="14855" width="12.28515625" style="1" bestFit="1" customWidth="1"/>
    <col min="14856" max="15104" width="9.140625" style="1"/>
    <col min="15105" max="15105" width="7.7109375" style="1" customWidth="1"/>
    <col min="15106" max="15106" width="63.85546875" style="1" customWidth="1"/>
    <col min="15107" max="15107" width="6.5703125" style="1" customWidth="1"/>
    <col min="15108" max="15108" width="10.42578125" style="1" bestFit="1" customWidth="1"/>
    <col min="15109" max="15109" width="11.140625" style="1" bestFit="1" customWidth="1"/>
    <col min="15110" max="15110" width="13.7109375" style="1" bestFit="1" customWidth="1"/>
    <col min="15111" max="15111" width="12.28515625" style="1" bestFit="1" customWidth="1"/>
    <col min="15112" max="15360" width="9.140625" style="1"/>
    <col min="15361" max="15361" width="7.7109375" style="1" customWidth="1"/>
    <col min="15362" max="15362" width="63.85546875" style="1" customWidth="1"/>
    <col min="15363" max="15363" width="6.5703125" style="1" customWidth="1"/>
    <col min="15364" max="15364" width="10.42578125" style="1" bestFit="1" customWidth="1"/>
    <col min="15365" max="15365" width="11.140625" style="1" bestFit="1" customWidth="1"/>
    <col min="15366" max="15366" width="13.7109375" style="1" bestFit="1" customWidth="1"/>
    <col min="15367" max="15367" width="12.28515625" style="1" bestFit="1" customWidth="1"/>
    <col min="15368" max="15616" width="9.140625" style="1"/>
    <col min="15617" max="15617" width="7.7109375" style="1" customWidth="1"/>
    <col min="15618" max="15618" width="63.85546875" style="1" customWidth="1"/>
    <col min="15619" max="15619" width="6.5703125" style="1" customWidth="1"/>
    <col min="15620" max="15620" width="10.42578125" style="1" bestFit="1" customWidth="1"/>
    <col min="15621" max="15621" width="11.140625" style="1" bestFit="1" customWidth="1"/>
    <col min="15622" max="15622" width="13.7109375" style="1" bestFit="1" customWidth="1"/>
    <col min="15623" max="15623" width="12.28515625" style="1" bestFit="1" customWidth="1"/>
    <col min="15624" max="15872" width="9.140625" style="1"/>
    <col min="15873" max="15873" width="7.7109375" style="1" customWidth="1"/>
    <col min="15874" max="15874" width="63.85546875" style="1" customWidth="1"/>
    <col min="15875" max="15875" width="6.5703125" style="1" customWidth="1"/>
    <col min="15876" max="15876" width="10.42578125" style="1" bestFit="1" customWidth="1"/>
    <col min="15877" max="15877" width="11.140625" style="1" bestFit="1" customWidth="1"/>
    <col min="15878" max="15878" width="13.7109375" style="1" bestFit="1" customWidth="1"/>
    <col min="15879" max="15879" width="12.28515625" style="1" bestFit="1" customWidth="1"/>
    <col min="15880" max="16128" width="9.140625" style="1"/>
    <col min="16129" max="16129" width="7.7109375" style="1" customWidth="1"/>
    <col min="16130" max="16130" width="63.85546875" style="1" customWidth="1"/>
    <col min="16131" max="16131" width="6.5703125" style="1" customWidth="1"/>
    <col min="16132" max="16132" width="10.42578125" style="1" bestFit="1" customWidth="1"/>
    <col min="16133" max="16133" width="11.140625" style="1" bestFit="1" customWidth="1"/>
    <col min="16134" max="16134" width="13.7109375" style="1" bestFit="1" customWidth="1"/>
    <col min="16135" max="16135" width="12.28515625" style="1" bestFit="1" customWidth="1"/>
    <col min="16136" max="16384" width="9.140625" style="1"/>
  </cols>
  <sheetData>
    <row r="1" spans="1:242" ht="33" customHeight="1" x14ac:dyDescent="0.25">
      <c r="A1" s="105" t="s">
        <v>233</v>
      </c>
      <c r="B1" s="106"/>
      <c r="C1" s="106"/>
      <c r="D1" s="106"/>
      <c r="E1" s="106"/>
      <c r="F1" s="106"/>
    </row>
    <row r="2" spans="1:242" s="98" customFormat="1" ht="15.75" customHeight="1" x14ac:dyDescent="0.25">
      <c r="A2" s="105" t="s">
        <v>232</v>
      </c>
      <c r="B2" s="105"/>
      <c r="C2" s="105"/>
      <c r="D2" s="105"/>
      <c r="E2" s="105"/>
      <c r="F2" s="105"/>
    </row>
    <row r="3" spans="1:242" x14ac:dyDescent="0.25">
      <c r="B3" s="93"/>
      <c r="C3" s="3"/>
      <c r="D3" s="94"/>
      <c r="E3" s="95"/>
      <c r="F3" s="94"/>
    </row>
    <row r="4" spans="1:242" ht="18.75" x14ac:dyDescent="0.25">
      <c r="A4" s="112" t="s">
        <v>231</v>
      </c>
      <c r="B4" s="112"/>
      <c r="C4" s="112"/>
      <c r="D4" s="112"/>
      <c r="E4" s="112"/>
      <c r="F4" s="112"/>
    </row>
    <row r="5" spans="1:242" x14ac:dyDescent="0.25">
      <c r="A5" s="4"/>
    </row>
    <row r="6" spans="1:242" x14ac:dyDescent="0.25">
      <c r="A6" s="6" t="s">
        <v>0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242" x14ac:dyDescent="0.25">
      <c r="A7" s="8"/>
      <c r="B7" s="9" t="s">
        <v>8</v>
      </c>
      <c r="C7" s="9"/>
      <c r="D7" s="9"/>
      <c r="E7" s="9"/>
      <c r="F7" s="9"/>
    </row>
    <row r="8" spans="1:242" x14ac:dyDescent="0.25">
      <c r="A8" s="10" t="s">
        <v>9</v>
      </c>
      <c r="B8" s="11" t="s">
        <v>10</v>
      </c>
      <c r="C8" s="12"/>
      <c r="D8" s="13"/>
      <c r="E8" s="13"/>
      <c r="F8" s="13"/>
      <c r="G8" s="14"/>
      <c r="H8" s="15"/>
      <c r="I8" s="16"/>
      <c r="J8" s="15"/>
      <c r="K8" s="16"/>
      <c r="L8" s="15"/>
      <c r="M8" s="16"/>
      <c r="N8" s="15"/>
      <c r="O8" s="16"/>
      <c r="P8" s="15"/>
      <c r="Q8" s="16"/>
      <c r="R8" s="15"/>
      <c r="S8" s="16"/>
      <c r="T8" s="15"/>
      <c r="U8" s="16"/>
      <c r="V8" s="15"/>
      <c r="W8" s="16"/>
      <c r="X8" s="15"/>
      <c r="Y8" s="16"/>
      <c r="Z8" s="15"/>
      <c r="AA8" s="16"/>
      <c r="AB8" s="15"/>
      <c r="AC8" s="16"/>
      <c r="AD8" s="15"/>
      <c r="AE8" s="16"/>
      <c r="AF8" s="15"/>
      <c r="AG8" s="16"/>
      <c r="AH8" s="15"/>
      <c r="AI8" s="16"/>
      <c r="AJ8" s="15"/>
      <c r="AK8" s="16"/>
      <c r="AL8" s="15"/>
      <c r="AM8" s="16"/>
      <c r="AN8" s="15"/>
      <c r="AO8" s="16"/>
      <c r="AP8" s="15"/>
      <c r="AQ8" s="16"/>
      <c r="AR8" s="15"/>
      <c r="AS8" s="16"/>
      <c r="AT8" s="15"/>
      <c r="AU8" s="16"/>
      <c r="AV8" s="15"/>
      <c r="AW8" s="16"/>
      <c r="AX8" s="15"/>
      <c r="AY8" s="16"/>
      <c r="AZ8" s="15"/>
      <c r="BA8" s="16"/>
      <c r="BB8" s="15"/>
      <c r="BC8" s="16"/>
      <c r="BD8" s="15"/>
      <c r="BE8" s="16"/>
      <c r="BF8" s="15"/>
      <c r="BG8" s="16"/>
      <c r="BH8" s="15"/>
      <c r="BI8" s="16"/>
      <c r="BJ8" s="15"/>
      <c r="BK8" s="16"/>
      <c r="BL8" s="15"/>
      <c r="BM8" s="16"/>
      <c r="BN8" s="15"/>
      <c r="BO8" s="16"/>
      <c r="BP8" s="15"/>
      <c r="BQ8" s="16"/>
      <c r="BR8" s="15"/>
      <c r="BS8" s="16"/>
      <c r="BT8" s="15"/>
      <c r="BU8" s="16"/>
      <c r="BV8" s="15"/>
      <c r="BW8" s="16"/>
      <c r="BX8" s="15"/>
      <c r="BY8" s="16"/>
      <c r="BZ8" s="15"/>
      <c r="CA8" s="16"/>
      <c r="CB8" s="15"/>
      <c r="CC8" s="16"/>
      <c r="CD8" s="15"/>
      <c r="CE8" s="16"/>
      <c r="CF8" s="15"/>
      <c r="CG8" s="16"/>
      <c r="CH8" s="15"/>
      <c r="CI8" s="16"/>
      <c r="CJ8" s="15"/>
      <c r="CK8" s="16"/>
      <c r="CL8" s="15"/>
      <c r="CM8" s="16"/>
      <c r="CN8" s="15"/>
      <c r="CO8" s="16"/>
      <c r="CP8" s="15"/>
      <c r="CQ8" s="16"/>
      <c r="CR8" s="15"/>
      <c r="CS8" s="16"/>
      <c r="CT8" s="15"/>
      <c r="CU8" s="16"/>
      <c r="CV8" s="15"/>
      <c r="CW8" s="16"/>
      <c r="CX8" s="15"/>
      <c r="CY8" s="16"/>
      <c r="CZ8" s="15"/>
      <c r="DA8" s="16"/>
      <c r="DB8" s="15"/>
      <c r="DC8" s="16"/>
      <c r="DD8" s="15"/>
      <c r="DE8" s="16"/>
      <c r="DF8" s="15"/>
      <c r="DG8" s="16"/>
      <c r="DH8" s="15"/>
      <c r="DI8" s="16"/>
      <c r="DJ8" s="15"/>
      <c r="DK8" s="16"/>
      <c r="DL8" s="15"/>
      <c r="DM8" s="16"/>
      <c r="DN8" s="15"/>
      <c r="DO8" s="16"/>
      <c r="DP8" s="15"/>
      <c r="DQ8" s="16"/>
      <c r="DR8" s="15"/>
      <c r="DS8" s="16"/>
      <c r="DT8" s="15"/>
      <c r="DU8" s="16"/>
      <c r="DV8" s="15"/>
      <c r="DW8" s="16"/>
      <c r="DX8" s="15"/>
      <c r="DY8" s="16"/>
      <c r="DZ8" s="15"/>
      <c r="EA8" s="16"/>
      <c r="EB8" s="15"/>
      <c r="EC8" s="16"/>
      <c r="ED8" s="15"/>
      <c r="EE8" s="16"/>
      <c r="EF8" s="15"/>
      <c r="EG8" s="16"/>
      <c r="EH8" s="15"/>
      <c r="EI8" s="16"/>
      <c r="EJ8" s="15"/>
      <c r="EK8" s="16"/>
      <c r="EL8" s="15"/>
      <c r="EM8" s="16"/>
      <c r="EN8" s="15"/>
      <c r="EO8" s="16"/>
      <c r="EP8" s="15"/>
      <c r="EQ8" s="16"/>
      <c r="ER8" s="15"/>
      <c r="ES8" s="16"/>
      <c r="ET8" s="15"/>
      <c r="EU8" s="16"/>
      <c r="EV8" s="15"/>
      <c r="EW8" s="16"/>
      <c r="EX8" s="15"/>
      <c r="EY8" s="16"/>
      <c r="EZ8" s="15"/>
      <c r="FA8" s="16"/>
      <c r="FB8" s="15"/>
      <c r="FC8" s="16"/>
      <c r="FD8" s="15"/>
      <c r="FE8" s="16"/>
      <c r="FF8" s="15"/>
      <c r="FG8" s="16"/>
      <c r="FH8" s="15"/>
      <c r="FI8" s="16"/>
      <c r="FJ8" s="15"/>
      <c r="FK8" s="16"/>
      <c r="FL8" s="15"/>
      <c r="FM8" s="16"/>
      <c r="FN8" s="15"/>
      <c r="FO8" s="16"/>
      <c r="FP8" s="15"/>
      <c r="FQ8" s="16"/>
      <c r="FR8" s="15"/>
      <c r="FS8" s="16"/>
      <c r="FT8" s="15"/>
      <c r="FU8" s="16"/>
      <c r="FV8" s="15"/>
      <c r="FW8" s="16"/>
      <c r="FX8" s="15"/>
      <c r="FY8" s="16"/>
      <c r="FZ8" s="15"/>
      <c r="GA8" s="16"/>
      <c r="GB8" s="15"/>
      <c r="GC8" s="16"/>
      <c r="GD8" s="15"/>
      <c r="GE8" s="16"/>
      <c r="GF8" s="15"/>
      <c r="GG8" s="16"/>
      <c r="GH8" s="15"/>
      <c r="GI8" s="16"/>
      <c r="GJ8" s="15"/>
      <c r="GK8" s="16"/>
      <c r="GL8" s="15"/>
      <c r="GM8" s="16"/>
      <c r="GN8" s="15"/>
      <c r="GO8" s="16"/>
      <c r="GP8" s="15"/>
      <c r="GQ8" s="16"/>
      <c r="GR8" s="15"/>
      <c r="GS8" s="16"/>
      <c r="GT8" s="15"/>
      <c r="GU8" s="16"/>
      <c r="GV8" s="15"/>
      <c r="GW8" s="16"/>
      <c r="GX8" s="15"/>
      <c r="GY8" s="16"/>
      <c r="GZ8" s="15"/>
      <c r="HA8" s="16"/>
      <c r="HB8" s="15"/>
      <c r="HC8" s="16"/>
      <c r="HD8" s="15"/>
      <c r="HE8" s="16"/>
      <c r="HF8" s="15"/>
      <c r="HG8" s="16"/>
      <c r="HH8" s="15"/>
      <c r="HI8" s="16"/>
      <c r="HJ8" s="15"/>
      <c r="HK8" s="16"/>
      <c r="HL8" s="15"/>
      <c r="HM8" s="16"/>
      <c r="HN8" s="15"/>
      <c r="HO8" s="16"/>
      <c r="HP8" s="15"/>
      <c r="HQ8" s="16"/>
      <c r="HR8" s="15"/>
      <c r="HS8" s="16"/>
      <c r="HT8" s="15"/>
      <c r="HU8" s="16"/>
      <c r="HV8" s="15"/>
      <c r="HW8" s="16"/>
      <c r="HX8" s="15"/>
      <c r="HY8" s="16"/>
      <c r="HZ8" s="15"/>
      <c r="IA8" s="16"/>
      <c r="IB8" s="15"/>
      <c r="IC8" s="16"/>
      <c r="ID8" s="15"/>
      <c r="IE8" s="16"/>
      <c r="IF8" s="15"/>
      <c r="IG8" s="16"/>
      <c r="IH8" s="15"/>
    </row>
    <row r="9" spans="1:242" x14ac:dyDescent="0.25">
      <c r="A9" s="17" t="s">
        <v>11</v>
      </c>
      <c r="B9" s="18" t="s">
        <v>12</v>
      </c>
      <c r="C9" s="19" t="s">
        <v>13</v>
      </c>
      <c r="D9" s="90">
        <v>2600</v>
      </c>
      <c r="E9" s="90"/>
      <c r="F9" s="90">
        <f>ROUND(D9*E9,2)</f>
        <v>0</v>
      </c>
      <c r="I9" s="86"/>
    </row>
    <row r="10" spans="1:242" x14ac:dyDescent="0.25">
      <c r="A10" s="17">
        <f>A9+1</f>
        <v>2</v>
      </c>
      <c r="B10" s="18" t="s">
        <v>14</v>
      </c>
      <c r="C10" s="21" t="s">
        <v>15</v>
      </c>
      <c r="D10" s="90">
        <v>3</v>
      </c>
      <c r="E10" s="90"/>
      <c r="F10" s="90">
        <f t="shared" ref="F10:F74" si="0">ROUND(D10*E10,2)</f>
        <v>0</v>
      </c>
      <c r="I10" s="86"/>
    </row>
    <row r="11" spans="1:242" ht="31.5" x14ac:dyDescent="0.25">
      <c r="A11" s="17">
        <f t="shared" ref="A11:A37" si="1">A10+1</f>
        <v>3</v>
      </c>
      <c r="B11" s="18" t="s">
        <v>16</v>
      </c>
      <c r="C11" s="19" t="s">
        <v>1</v>
      </c>
      <c r="D11" s="90">
        <v>13</v>
      </c>
      <c r="E11" s="90"/>
      <c r="F11" s="90">
        <f t="shared" si="0"/>
        <v>0</v>
      </c>
      <c r="I11" s="86"/>
    </row>
    <row r="12" spans="1:242" ht="31.5" x14ac:dyDescent="0.25">
      <c r="A12" s="17">
        <f t="shared" si="1"/>
        <v>4</v>
      </c>
      <c r="B12" s="18" t="s">
        <v>17</v>
      </c>
      <c r="C12" s="19" t="s">
        <v>1</v>
      </c>
      <c r="D12" s="90">
        <v>3</v>
      </c>
      <c r="E12" s="90"/>
      <c r="F12" s="90">
        <f t="shared" si="0"/>
        <v>0</v>
      </c>
      <c r="I12" s="86"/>
    </row>
    <row r="13" spans="1:242" ht="47.25" x14ac:dyDescent="0.25">
      <c r="A13" s="17">
        <f t="shared" si="1"/>
        <v>5</v>
      </c>
      <c r="B13" s="18" t="s">
        <v>18</v>
      </c>
      <c r="C13" s="19" t="s">
        <v>1</v>
      </c>
      <c r="D13" s="90">
        <v>6</v>
      </c>
      <c r="E13" s="90"/>
      <c r="F13" s="90">
        <f t="shared" si="0"/>
        <v>0</v>
      </c>
      <c r="I13" s="86"/>
    </row>
    <row r="14" spans="1:242" x14ac:dyDescent="0.25">
      <c r="A14" s="17">
        <f t="shared" si="1"/>
        <v>6</v>
      </c>
      <c r="B14" s="18" t="s">
        <v>19</v>
      </c>
      <c r="C14" s="19" t="s">
        <v>1</v>
      </c>
      <c r="D14" s="90">
        <v>2</v>
      </c>
      <c r="E14" s="90"/>
      <c r="F14" s="90">
        <f t="shared" si="0"/>
        <v>0</v>
      </c>
      <c r="I14" s="86"/>
    </row>
    <row r="15" spans="1:242" x14ac:dyDescent="0.25">
      <c r="A15" s="17">
        <f t="shared" si="1"/>
        <v>7</v>
      </c>
      <c r="B15" s="18" t="s">
        <v>20</v>
      </c>
      <c r="C15" s="19" t="s">
        <v>15</v>
      </c>
      <c r="D15" s="90">
        <v>360</v>
      </c>
      <c r="E15" s="90"/>
      <c r="F15" s="90">
        <f t="shared" si="0"/>
        <v>0</v>
      </c>
      <c r="I15" s="86"/>
    </row>
    <row r="16" spans="1:242" x14ac:dyDescent="0.25">
      <c r="A16" s="17">
        <f t="shared" si="1"/>
        <v>8</v>
      </c>
      <c r="B16" s="18" t="s">
        <v>21</v>
      </c>
      <c r="C16" s="19" t="s">
        <v>15</v>
      </c>
      <c r="D16" s="90">
        <v>85</v>
      </c>
      <c r="E16" s="90"/>
      <c r="F16" s="90">
        <f t="shared" si="0"/>
        <v>0</v>
      </c>
      <c r="I16" s="86"/>
    </row>
    <row r="17" spans="1:9" ht="31.5" x14ac:dyDescent="0.25">
      <c r="A17" s="17">
        <f t="shared" si="1"/>
        <v>9</v>
      </c>
      <c r="B17" s="18" t="s">
        <v>22</v>
      </c>
      <c r="C17" s="19" t="s">
        <v>13</v>
      </c>
      <c r="D17" s="90">
        <v>170</v>
      </c>
      <c r="E17" s="90"/>
      <c r="F17" s="90">
        <f t="shared" si="0"/>
        <v>0</v>
      </c>
      <c r="I17" s="86"/>
    </row>
    <row r="18" spans="1:9" x14ac:dyDescent="0.25">
      <c r="A18" s="17">
        <f t="shared" si="1"/>
        <v>10</v>
      </c>
      <c r="B18" s="18" t="s">
        <v>23</v>
      </c>
      <c r="C18" s="19" t="s">
        <v>13</v>
      </c>
      <c r="D18" s="90">
        <v>170</v>
      </c>
      <c r="E18" s="90"/>
      <c r="F18" s="90">
        <f t="shared" si="0"/>
        <v>0</v>
      </c>
      <c r="I18" s="86"/>
    </row>
    <row r="19" spans="1:9" x14ac:dyDescent="0.25">
      <c r="A19" s="17">
        <f t="shared" si="1"/>
        <v>11</v>
      </c>
      <c r="B19" s="18" t="s">
        <v>24</v>
      </c>
      <c r="C19" s="19" t="s">
        <v>13</v>
      </c>
      <c r="D19" s="90">
        <v>170</v>
      </c>
      <c r="E19" s="90"/>
      <c r="F19" s="90">
        <f t="shared" si="0"/>
        <v>0</v>
      </c>
      <c r="I19" s="86"/>
    </row>
    <row r="20" spans="1:9" ht="63" x14ac:dyDescent="0.25">
      <c r="A20" s="17">
        <f t="shared" si="1"/>
        <v>12</v>
      </c>
      <c r="B20" s="18" t="s">
        <v>25</v>
      </c>
      <c r="C20" s="19" t="s">
        <v>13</v>
      </c>
      <c r="D20" s="90">
        <v>1850</v>
      </c>
      <c r="E20" s="90"/>
      <c r="F20" s="90">
        <f t="shared" si="0"/>
        <v>0</v>
      </c>
      <c r="I20" s="86"/>
    </row>
    <row r="21" spans="1:9" ht="63" x14ac:dyDescent="0.25">
      <c r="A21" s="17">
        <f t="shared" si="1"/>
        <v>13</v>
      </c>
      <c r="B21" s="18" t="s">
        <v>26</v>
      </c>
      <c r="C21" s="19" t="s">
        <v>13</v>
      </c>
      <c r="D21" s="90">
        <v>20</v>
      </c>
      <c r="E21" s="90"/>
      <c r="F21" s="90">
        <f t="shared" si="0"/>
        <v>0</v>
      </c>
      <c r="I21" s="86"/>
    </row>
    <row r="22" spans="1:9" ht="63" x14ac:dyDescent="0.25">
      <c r="A22" s="17">
        <f t="shared" si="1"/>
        <v>14</v>
      </c>
      <c r="B22" s="18" t="s">
        <v>27</v>
      </c>
      <c r="C22" s="19" t="s">
        <v>13</v>
      </c>
      <c r="D22" s="90">
        <v>715</v>
      </c>
      <c r="E22" s="90"/>
      <c r="F22" s="90">
        <f t="shared" si="0"/>
        <v>0</v>
      </c>
      <c r="I22" s="86"/>
    </row>
    <row r="23" spans="1:9" ht="63" x14ac:dyDescent="0.25">
      <c r="A23" s="17">
        <f t="shared" si="1"/>
        <v>15</v>
      </c>
      <c r="B23" s="18" t="s">
        <v>28</v>
      </c>
      <c r="C23" s="19" t="s">
        <v>15</v>
      </c>
      <c r="D23" s="90">
        <v>315</v>
      </c>
      <c r="E23" s="90"/>
      <c r="F23" s="90">
        <f t="shared" si="0"/>
        <v>0</v>
      </c>
      <c r="I23" s="86"/>
    </row>
    <row r="24" spans="1:9" ht="78.75" x14ac:dyDescent="0.25">
      <c r="A24" s="17">
        <f t="shared" si="1"/>
        <v>16</v>
      </c>
      <c r="B24" s="18" t="s">
        <v>29</v>
      </c>
      <c r="C24" s="19" t="s">
        <v>15</v>
      </c>
      <c r="D24" s="90">
        <v>260</v>
      </c>
      <c r="E24" s="90"/>
      <c r="F24" s="90">
        <f t="shared" si="0"/>
        <v>0</v>
      </c>
      <c r="I24" s="86"/>
    </row>
    <row r="25" spans="1:9" ht="47.25" x14ac:dyDescent="0.25">
      <c r="A25" s="17">
        <f t="shared" si="1"/>
        <v>17</v>
      </c>
      <c r="B25" s="18" t="s">
        <v>30</v>
      </c>
      <c r="C25" s="19" t="s">
        <v>15</v>
      </c>
      <c r="D25" s="90">
        <v>500</v>
      </c>
      <c r="E25" s="90"/>
      <c r="F25" s="90">
        <f t="shared" si="0"/>
        <v>0</v>
      </c>
      <c r="I25" s="86"/>
    </row>
    <row r="26" spans="1:9" ht="78.75" x14ac:dyDescent="0.25">
      <c r="A26" s="17">
        <f t="shared" si="1"/>
        <v>18</v>
      </c>
      <c r="B26" s="18" t="s">
        <v>31</v>
      </c>
      <c r="C26" s="19" t="s">
        <v>15</v>
      </c>
      <c r="D26" s="90">
        <v>240</v>
      </c>
      <c r="E26" s="90"/>
      <c r="F26" s="90">
        <f t="shared" si="0"/>
        <v>0</v>
      </c>
      <c r="G26" s="22"/>
      <c r="I26" s="86"/>
    </row>
    <row r="27" spans="1:9" ht="31.5" x14ac:dyDescent="0.25">
      <c r="A27" s="17">
        <f t="shared" si="1"/>
        <v>19</v>
      </c>
      <c r="B27" s="18" t="s">
        <v>32</v>
      </c>
      <c r="C27" s="19" t="s">
        <v>13</v>
      </c>
      <c r="D27" s="90">
        <v>3595</v>
      </c>
      <c r="E27" s="90"/>
      <c r="F27" s="90">
        <f t="shared" si="0"/>
        <v>0</v>
      </c>
      <c r="I27" s="86"/>
    </row>
    <row r="28" spans="1:9" ht="47.25" x14ac:dyDescent="0.25">
      <c r="A28" s="17">
        <f t="shared" si="1"/>
        <v>20</v>
      </c>
      <c r="B28" s="18" t="s">
        <v>33</v>
      </c>
      <c r="C28" s="19" t="s">
        <v>13</v>
      </c>
      <c r="D28" s="90">
        <v>3400</v>
      </c>
      <c r="E28" s="90"/>
      <c r="F28" s="90">
        <f t="shared" si="0"/>
        <v>0</v>
      </c>
      <c r="I28" s="86"/>
    </row>
    <row r="29" spans="1:9" ht="31.5" x14ac:dyDescent="0.25">
      <c r="A29" s="17">
        <f t="shared" si="1"/>
        <v>21</v>
      </c>
      <c r="B29" s="18" t="s">
        <v>34</v>
      </c>
      <c r="C29" s="19" t="s">
        <v>13</v>
      </c>
      <c r="D29" s="90">
        <v>195</v>
      </c>
      <c r="E29" s="90"/>
      <c r="F29" s="90">
        <f t="shared" si="0"/>
        <v>0</v>
      </c>
      <c r="I29" s="86"/>
    </row>
    <row r="30" spans="1:9" ht="78.75" x14ac:dyDescent="0.25">
      <c r="A30" s="17">
        <f t="shared" si="1"/>
        <v>22</v>
      </c>
      <c r="B30" s="18" t="s">
        <v>35</v>
      </c>
      <c r="C30" s="19" t="s">
        <v>15</v>
      </c>
      <c r="D30" s="90">
        <v>1300</v>
      </c>
      <c r="E30" s="90"/>
      <c r="F30" s="90">
        <f t="shared" si="0"/>
        <v>0</v>
      </c>
      <c r="I30" s="86"/>
    </row>
    <row r="31" spans="1:9" ht="31.5" x14ac:dyDescent="0.25">
      <c r="A31" s="17">
        <f t="shared" si="1"/>
        <v>23</v>
      </c>
      <c r="B31" s="18" t="s">
        <v>36</v>
      </c>
      <c r="C31" s="19" t="s">
        <v>15</v>
      </c>
      <c r="D31" s="90">
        <v>1040</v>
      </c>
      <c r="E31" s="90"/>
      <c r="F31" s="90">
        <f t="shared" si="0"/>
        <v>0</v>
      </c>
      <c r="I31" s="86"/>
    </row>
    <row r="32" spans="1:9" x14ac:dyDescent="0.25">
      <c r="A32" s="17">
        <f t="shared" si="1"/>
        <v>24</v>
      </c>
      <c r="B32" s="18" t="s">
        <v>37</v>
      </c>
      <c r="C32" s="19" t="s">
        <v>15</v>
      </c>
      <c r="D32" s="90">
        <v>30</v>
      </c>
      <c r="E32" s="90"/>
      <c r="F32" s="90">
        <f t="shared" si="0"/>
        <v>0</v>
      </c>
      <c r="I32" s="86"/>
    </row>
    <row r="33" spans="1:242" x14ac:dyDescent="0.25">
      <c r="A33" s="17">
        <f t="shared" si="1"/>
        <v>25</v>
      </c>
      <c r="B33" s="18" t="s">
        <v>38</v>
      </c>
      <c r="C33" s="19" t="s">
        <v>15</v>
      </c>
      <c r="D33" s="90">
        <v>30</v>
      </c>
      <c r="E33" s="90"/>
      <c r="F33" s="90">
        <f t="shared" si="0"/>
        <v>0</v>
      </c>
      <c r="I33" s="86"/>
    </row>
    <row r="34" spans="1:242" x14ac:dyDescent="0.25">
      <c r="A34" s="17">
        <f t="shared" si="1"/>
        <v>26</v>
      </c>
      <c r="B34" s="18" t="s">
        <v>39</v>
      </c>
      <c r="C34" s="19" t="s">
        <v>15</v>
      </c>
      <c r="D34" s="90">
        <v>30</v>
      </c>
      <c r="E34" s="90"/>
      <c r="F34" s="90">
        <f t="shared" si="0"/>
        <v>0</v>
      </c>
      <c r="I34" s="86"/>
    </row>
    <row r="35" spans="1:242" ht="31.5" x14ac:dyDescent="0.25">
      <c r="A35" s="17">
        <f t="shared" si="1"/>
        <v>27</v>
      </c>
      <c r="B35" s="18" t="s">
        <v>40</v>
      </c>
      <c r="C35" s="19" t="s">
        <v>15</v>
      </c>
      <c r="D35" s="90">
        <v>360</v>
      </c>
      <c r="E35" s="90"/>
      <c r="F35" s="90">
        <f t="shared" si="0"/>
        <v>0</v>
      </c>
      <c r="I35" s="86"/>
    </row>
    <row r="36" spans="1:242" x14ac:dyDescent="0.25">
      <c r="A36" s="17">
        <f t="shared" si="1"/>
        <v>28</v>
      </c>
      <c r="B36" s="18" t="s">
        <v>41</v>
      </c>
      <c r="C36" s="19" t="s">
        <v>13</v>
      </c>
      <c r="D36" s="90">
        <v>205</v>
      </c>
      <c r="E36" s="90"/>
      <c r="F36" s="90">
        <f t="shared" si="0"/>
        <v>0</v>
      </c>
      <c r="I36" s="86"/>
    </row>
    <row r="37" spans="1:242" ht="47.25" x14ac:dyDescent="0.25">
      <c r="A37" s="17">
        <f t="shared" si="1"/>
        <v>29</v>
      </c>
      <c r="B37" s="18" t="s">
        <v>42</v>
      </c>
      <c r="C37" s="19" t="s">
        <v>15</v>
      </c>
      <c r="D37" s="90">
        <v>40</v>
      </c>
      <c r="E37" s="90"/>
      <c r="F37" s="90">
        <f t="shared" si="0"/>
        <v>0</v>
      </c>
      <c r="I37" s="86"/>
    </row>
    <row r="38" spans="1:242" x14ac:dyDescent="0.25">
      <c r="A38" s="23" t="s">
        <v>43</v>
      </c>
      <c r="B38" s="11" t="s">
        <v>44</v>
      </c>
      <c r="C38" s="12"/>
      <c r="D38" s="24"/>
      <c r="E38" s="24"/>
      <c r="F38" s="25"/>
      <c r="G38" s="14"/>
      <c r="H38" s="15"/>
      <c r="I38" s="8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5"/>
      <c r="AW38" s="16"/>
      <c r="AX38" s="15"/>
      <c r="AY38" s="16"/>
      <c r="AZ38" s="15"/>
      <c r="BA38" s="16"/>
      <c r="BB38" s="15"/>
      <c r="BC38" s="16"/>
      <c r="BD38" s="15"/>
      <c r="BE38" s="16"/>
      <c r="BF38" s="15"/>
      <c r="BG38" s="16"/>
      <c r="BH38" s="15"/>
      <c r="BI38" s="16"/>
      <c r="BJ38" s="15"/>
      <c r="BK38" s="16"/>
      <c r="BL38" s="15"/>
      <c r="BM38" s="16"/>
      <c r="BN38" s="15"/>
      <c r="BO38" s="16"/>
      <c r="BP38" s="15"/>
      <c r="BQ38" s="16"/>
      <c r="BR38" s="15"/>
      <c r="BS38" s="16"/>
      <c r="BT38" s="15"/>
      <c r="BU38" s="16"/>
      <c r="BV38" s="15"/>
      <c r="BW38" s="16"/>
      <c r="BX38" s="15"/>
      <c r="BY38" s="16"/>
      <c r="BZ38" s="15"/>
      <c r="CA38" s="16"/>
      <c r="CB38" s="15"/>
      <c r="CC38" s="16"/>
      <c r="CD38" s="15"/>
      <c r="CE38" s="16"/>
      <c r="CF38" s="15"/>
      <c r="CG38" s="16"/>
      <c r="CH38" s="15"/>
      <c r="CI38" s="16"/>
      <c r="CJ38" s="15"/>
      <c r="CK38" s="16"/>
      <c r="CL38" s="15"/>
      <c r="CM38" s="16"/>
      <c r="CN38" s="15"/>
      <c r="CO38" s="16"/>
      <c r="CP38" s="15"/>
      <c r="CQ38" s="16"/>
      <c r="CR38" s="15"/>
      <c r="CS38" s="16"/>
      <c r="CT38" s="15"/>
      <c r="CU38" s="16"/>
      <c r="CV38" s="15"/>
      <c r="CW38" s="16"/>
      <c r="CX38" s="15"/>
      <c r="CY38" s="16"/>
      <c r="CZ38" s="15"/>
      <c r="DA38" s="16"/>
      <c r="DB38" s="15"/>
      <c r="DC38" s="16"/>
      <c r="DD38" s="15"/>
      <c r="DE38" s="16"/>
      <c r="DF38" s="15"/>
      <c r="DG38" s="16"/>
      <c r="DH38" s="15"/>
      <c r="DI38" s="16"/>
      <c r="DJ38" s="15"/>
      <c r="DK38" s="16"/>
      <c r="DL38" s="15"/>
      <c r="DM38" s="16"/>
      <c r="DN38" s="15"/>
      <c r="DO38" s="16"/>
      <c r="DP38" s="15"/>
      <c r="DQ38" s="16"/>
      <c r="DR38" s="15"/>
      <c r="DS38" s="16"/>
      <c r="DT38" s="15"/>
      <c r="DU38" s="16"/>
      <c r="DV38" s="15"/>
      <c r="DW38" s="16"/>
      <c r="DX38" s="15"/>
      <c r="DY38" s="16"/>
      <c r="DZ38" s="15"/>
      <c r="EA38" s="16"/>
      <c r="EB38" s="15"/>
      <c r="EC38" s="16"/>
      <c r="ED38" s="15"/>
      <c r="EE38" s="16"/>
      <c r="EF38" s="15"/>
      <c r="EG38" s="16"/>
      <c r="EH38" s="15"/>
      <c r="EI38" s="16"/>
      <c r="EJ38" s="15"/>
      <c r="EK38" s="16"/>
      <c r="EL38" s="15"/>
      <c r="EM38" s="16"/>
      <c r="EN38" s="15"/>
      <c r="EO38" s="16"/>
      <c r="EP38" s="15"/>
      <c r="EQ38" s="16"/>
      <c r="ER38" s="15"/>
      <c r="ES38" s="16"/>
      <c r="ET38" s="15"/>
      <c r="EU38" s="16"/>
      <c r="EV38" s="15"/>
      <c r="EW38" s="16"/>
      <c r="EX38" s="15"/>
      <c r="EY38" s="16"/>
      <c r="EZ38" s="15"/>
      <c r="FA38" s="16"/>
      <c r="FB38" s="15"/>
      <c r="FC38" s="16"/>
      <c r="FD38" s="15"/>
      <c r="FE38" s="16"/>
      <c r="FF38" s="15"/>
      <c r="FG38" s="16"/>
      <c r="FH38" s="15"/>
      <c r="FI38" s="16"/>
      <c r="FJ38" s="15"/>
      <c r="FK38" s="16"/>
      <c r="FL38" s="15"/>
      <c r="FM38" s="16"/>
      <c r="FN38" s="15"/>
      <c r="FO38" s="16"/>
      <c r="FP38" s="15"/>
      <c r="FQ38" s="16"/>
      <c r="FR38" s="15"/>
      <c r="FS38" s="16"/>
      <c r="FT38" s="15"/>
      <c r="FU38" s="16"/>
      <c r="FV38" s="15"/>
      <c r="FW38" s="16"/>
      <c r="FX38" s="15"/>
      <c r="FY38" s="16"/>
      <c r="FZ38" s="15"/>
      <c r="GA38" s="16"/>
      <c r="GB38" s="15"/>
      <c r="GC38" s="16"/>
      <c r="GD38" s="15"/>
      <c r="GE38" s="16"/>
      <c r="GF38" s="15"/>
      <c r="GG38" s="16"/>
      <c r="GH38" s="15"/>
      <c r="GI38" s="16"/>
      <c r="GJ38" s="15"/>
      <c r="GK38" s="16"/>
      <c r="GL38" s="15"/>
      <c r="GM38" s="16"/>
      <c r="GN38" s="15"/>
      <c r="GO38" s="16"/>
      <c r="GP38" s="15"/>
      <c r="GQ38" s="16"/>
      <c r="GR38" s="15"/>
      <c r="GS38" s="16"/>
      <c r="GT38" s="15"/>
      <c r="GU38" s="16"/>
      <c r="GV38" s="15"/>
      <c r="GW38" s="16"/>
      <c r="GX38" s="15"/>
      <c r="GY38" s="16"/>
      <c r="GZ38" s="15"/>
      <c r="HA38" s="16"/>
      <c r="HB38" s="15"/>
      <c r="HC38" s="16"/>
      <c r="HD38" s="15"/>
      <c r="HE38" s="16"/>
      <c r="HF38" s="15"/>
      <c r="HG38" s="16"/>
      <c r="HH38" s="15"/>
      <c r="HI38" s="16"/>
      <c r="HJ38" s="15"/>
      <c r="HK38" s="16"/>
      <c r="HL38" s="15"/>
      <c r="HM38" s="16"/>
      <c r="HN38" s="15"/>
      <c r="HO38" s="16"/>
      <c r="HP38" s="15"/>
      <c r="HQ38" s="16"/>
      <c r="HR38" s="15"/>
      <c r="HS38" s="16"/>
      <c r="HT38" s="15"/>
      <c r="HU38" s="16"/>
      <c r="HV38" s="15"/>
      <c r="HW38" s="16"/>
      <c r="HX38" s="15"/>
      <c r="HY38" s="16"/>
      <c r="HZ38" s="15"/>
      <c r="IA38" s="16"/>
      <c r="IB38" s="15"/>
      <c r="IC38" s="16"/>
      <c r="ID38" s="15"/>
      <c r="IE38" s="16"/>
      <c r="IF38" s="15"/>
      <c r="IG38" s="16"/>
      <c r="IH38" s="15"/>
    </row>
    <row r="39" spans="1:242" ht="31.5" x14ac:dyDescent="0.25">
      <c r="A39" s="6">
        <v>30</v>
      </c>
      <c r="B39" s="18" t="s">
        <v>45</v>
      </c>
      <c r="C39" s="19" t="s">
        <v>13</v>
      </c>
      <c r="D39" s="90">
        <v>1115</v>
      </c>
      <c r="E39" s="90"/>
      <c r="F39" s="90">
        <f t="shared" si="0"/>
        <v>0</v>
      </c>
      <c r="I39" s="86"/>
    </row>
    <row r="40" spans="1:242" x14ac:dyDescent="0.25">
      <c r="A40" s="6">
        <f t="shared" ref="A40:A57" si="2">A39+1</f>
        <v>31</v>
      </c>
      <c r="B40" s="18" t="s">
        <v>46</v>
      </c>
      <c r="C40" s="19" t="s">
        <v>13</v>
      </c>
      <c r="D40" s="90">
        <v>121</v>
      </c>
      <c r="E40" s="90"/>
      <c r="F40" s="90">
        <f t="shared" si="0"/>
        <v>0</v>
      </c>
      <c r="I40" s="86"/>
    </row>
    <row r="41" spans="1:242" x14ac:dyDescent="0.25">
      <c r="A41" s="6">
        <f t="shared" si="2"/>
        <v>32</v>
      </c>
      <c r="B41" s="18" t="s">
        <v>47</v>
      </c>
      <c r="C41" s="26" t="s">
        <v>15</v>
      </c>
      <c r="D41" s="90">
        <v>450</v>
      </c>
      <c r="E41" s="90"/>
      <c r="F41" s="90">
        <f t="shared" si="0"/>
        <v>0</v>
      </c>
      <c r="G41" s="16"/>
      <c r="H41" s="15"/>
      <c r="I41" s="8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16"/>
      <c r="X41" s="15"/>
      <c r="Y41" s="16"/>
      <c r="Z41" s="15"/>
      <c r="AA41" s="16"/>
      <c r="AB41" s="15"/>
      <c r="AC41" s="16"/>
      <c r="AD41" s="15"/>
      <c r="AE41" s="16"/>
      <c r="AF41" s="15"/>
      <c r="AG41" s="16"/>
      <c r="AH41" s="15"/>
      <c r="AI41" s="16"/>
      <c r="AJ41" s="15"/>
      <c r="AK41" s="16"/>
      <c r="AL41" s="15"/>
      <c r="AM41" s="16"/>
      <c r="AN41" s="15"/>
      <c r="AO41" s="16"/>
      <c r="AP41" s="15"/>
      <c r="AQ41" s="16"/>
      <c r="AR41" s="15"/>
      <c r="AS41" s="16"/>
      <c r="AT41" s="15"/>
      <c r="AU41" s="16"/>
      <c r="AV41" s="15"/>
      <c r="AW41" s="16"/>
      <c r="AX41" s="15"/>
      <c r="AY41" s="16"/>
      <c r="AZ41" s="15"/>
      <c r="BA41" s="16"/>
      <c r="BB41" s="15"/>
      <c r="BC41" s="16"/>
      <c r="BD41" s="15"/>
      <c r="BE41" s="16"/>
      <c r="BF41" s="15"/>
      <c r="BG41" s="16"/>
      <c r="BH41" s="15"/>
      <c r="BI41" s="16"/>
      <c r="BJ41" s="15"/>
      <c r="BK41" s="16"/>
      <c r="BL41" s="15"/>
      <c r="BM41" s="16"/>
      <c r="BN41" s="15"/>
      <c r="BO41" s="16"/>
      <c r="BP41" s="15"/>
      <c r="BQ41" s="16"/>
      <c r="BR41" s="15"/>
      <c r="BS41" s="16"/>
      <c r="BT41" s="15"/>
      <c r="BU41" s="16"/>
      <c r="BV41" s="15"/>
      <c r="BW41" s="16"/>
      <c r="BX41" s="15"/>
      <c r="BY41" s="16"/>
      <c r="BZ41" s="15"/>
      <c r="CA41" s="16"/>
      <c r="CB41" s="15"/>
      <c r="CC41" s="16"/>
      <c r="CD41" s="15"/>
      <c r="CE41" s="16"/>
      <c r="CF41" s="15"/>
      <c r="CG41" s="16"/>
      <c r="CH41" s="15"/>
      <c r="CI41" s="16"/>
      <c r="CJ41" s="15"/>
      <c r="CK41" s="16"/>
      <c r="CL41" s="15"/>
      <c r="CM41" s="16"/>
      <c r="CN41" s="15"/>
      <c r="CO41" s="16"/>
      <c r="CP41" s="15"/>
      <c r="CQ41" s="16"/>
      <c r="CR41" s="15"/>
      <c r="CS41" s="16"/>
      <c r="CT41" s="15"/>
      <c r="CU41" s="16"/>
      <c r="CV41" s="15"/>
      <c r="CW41" s="16"/>
      <c r="CX41" s="15"/>
      <c r="CY41" s="16"/>
      <c r="CZ41" s="15"/>
      <c r="DA41" s="16"/>
      <c r="DB41" s="15"/>
      <c r="DC41" s="16"/>
      <c r="DD41" s="15"/>
      <c r="DE41" s="16"/>
      <c r="DF41" s="15"/>
      <c r="DG41" s="16"/>
      <c r="DH41" s="15"/>
      <c r="DI41" s="16"/>
      <c r="DJ41" s="15"/>
      <c r="DK41" s="16"/>
      <c r="DL41" s="15"/>
      <c r="DM41" s="16"/>
      <c r="DN41" s="15"/>
      <c r="DO41" s="16"/>
      <c r="DP41" s="15"/>
      <c r="DQ41" s="16"/>
      <c r="DR41" s="15"/>
      <c r="DS41" s="16"/>
      <c r="DT41" s="15"/>
      <c r="DU41" s="16"/>
      <c r="DV41" s="15"/>
      <c r="DW41" s="16"/>
      <c r="DX41" s="15"/>
      <c r="DY41" s="16"/>
      <c r="DZ41" s="15"/>
      <c r="EA41" s="16"/>
      <c r="EB41" s="15"/>
      <c r="EC41" s="16"/>
      <c r="ED41" s="15"/>
      <c r="EE41" s="16"/>
      <c r="EF41" s="15"/>
      <c r="EG41" s="16"/>
      <c r="EH41" s="15"/>
      <c r="EI41" s="16"/>
      <c r="EJ41" s="15"/>
      <c r="EK41" s="16"/>
      <c r="EL41" s="15"/>
      <c r="EM41" s="16"/>
      <c r="EN41" s="15"/>
      <c r="EO41" s="16"/>
      <c r="EP41" s="15"/>
      <c r="EQ41" s="16"/>
      <c r="ER41" s="15"/>
      <c r="ES41" s="16"/>
      <c r="ET41" s="15"/>
      <c r="EU41" s="16"/>
      <c r="EV41" s="15"/>
      <c r="EW41" s="16"/>
      <c r="EX41" s="15"/>
      <c r="EY41" s="16"/>
      <c r="EZ41" s="15"/>
      <c r="FA41" s="16"/>
      <c r="FB41" s="15"/>
      <c r="FC41" s="16"/>
      <c r="FD41" s="15"/>
      <c r="FE41" s="16"/>
      <c r="FF41" s="15"/>
      <c r="FG41" s="16"/>
      <c r="FH41" s="15"/>
      <c r="FI41" s="16"/>
      <c r="FJ41" s="15"/>
      <c r="FK41" s="16"/>
      <c r="FL41" s="15"/>
      <c r="FM41" s="16"/>
      <c r="FN41" s="15"/>
      <c r="FO41" s="16"/>
      <c r="FP41" s="15"/>
      <c r="FQ41" s="16"/>
      <c r="FR41" s="15"/>
      <c r="FS41" s="16"/>
      <c r="FT41" s="15"/>
      <c r="FU41" s="16"/>
      <c r="FV41" s="15"/>
      <c r="FW41" s="16"/>
      <c r="FX41" s="15"/>
      <c r="FY41" s="16"/>
      <c r="FZ41" s="15"/>
      <c r="GA41" s="16"/>
      <c r="GB41" s="15"/>
      <c r="GC41" s="16"/>
      <c r="GD41" s="15"/>
      <c r="GE41" s="16"/>
      <c r="GF41" s="15"/>
      <c r="GG41" s="16"/>
      <c r="GH41" s="15"/>
      <c r="GI41" s="16"/>
      <c r="GJ41" s="15"/>
      <c r="GK41" s="16"/>
      <c r="GL41" s="15"/>
      <c r="GM41" s="16"/>
      <c r="GN41" s="15"/>
      <c r="GO41" s="16"/>
      <c r="GP41" s="15"/>
      <c r="GQ41" s="16"/>
      <c r="GR41" s="15"/>
      <c r="GS41" s="16"/>
      <c r="GT41" s="15"/>
      <c r="GU41" s="16"/>
      <c r="GV41" s="15"/>
      <c r="GW41" s="16"/>
      <c r="GX41" s="15"/>
      <c r="GY41" s="16"/>
      <c r="GZ41" s="15"/>
      <c r="HA41" s="16"/>
      <c r="HB41" s="15"/>
      <c r="HC41" s="16"/>
      <c r="HD41" s="15"/>
      <c r="HE41" s="16"/>
      <c r="HF41" s="15"/>
      <c r="HG41" s="16"/>
      <c r="HH41" s="15"/>
      <c r="HI41" s="16"/>
      <c r="HJ41" s="15"/>
      <c r="HK41" s="16"/>
      <c r="HL41" s="15"/>
      <c r="HM41" s="16"/>
      <c r="HN41" s="15"/>
      <c r="HO41" s="16"/>
      <c r="HP41" s="15"/>
      <c r="HQ41" s="16"/>
      <c r="HR41" s="15"/>
      <c r="HS41" s="16"/>
      <c r="HT41" s="15"/>
      <c r="HU41" s="16"/>
      <c r="HV41" s="15"/>
      <c r="HW41" s="16"/>
      <c r="HX41" s="15"/>
      <c r="HY41" s="16"/>
      <c r="HZ41" s="15"/>
      <c r="IA41" s="16"/>
      <c r="IB41" s="15"/>
      <c r="IC41" s="16"/>
      <c r="ID41" s="15"/>
      <c r="IE41" s="16"/>
      <c r="IF41" s="15"/>
      <c r="IG41" s="16"/>
      <c r="IH41" s="15"/>
    </row>
    <row r="42" spans="1:242" x14ac:dyDescent="0.25">
      <c r="A42" s="6">
        <f t="shared" si="2"/>
        <v>33</v>
      </c>
      <c r="B42" s="18" t="s">
        <v>48</v>
      </c>
      <c r="C42" s="19" t="s">
        <v>13</v>
      </c>
      <c r="D42" s="90">
        <v>850</v>
      </c>
      <c r="E42" s="90"/>
      <c r="F42" s="90">
        <f t="shared" si="0"/>
        <v>0</v>
      </c>
      <c r="I42" s="86"/>
    </row>
    <row r="43" spans="1:242" ht="31.5" x14ac:dyDescent="0.25">
      <c r="A43" s="6">
        <f t="shared" si="2"/>
        <v>34</v>
      </c>
      <c r="B43" s="18" t="s">
        <v>49</v>
      </c>
      <c r="C43" s="19" t="s">
        <v>13</v>
      </c>
      <c r="D43" s="90">
        <v>850</v>
      </c>
      <c r="E43" s="90"/>
      <c r="F43" s="90">
        <f t="shared" si="0"/>
        <v>0</v>
      </c>
      <c r="I43" s="86"/>
    </row>
    <row r="44" spans="1:242" ht="47.25" x14ac:dyDescent="0.25">
      <c r="A44" s="6">
        <f t="shared" si="2"/>
        <v>35</v>
      </c>
      <c r="B44" s="18" t="s">
        <v>50</v>
      </c>
      <c r="C44" s="19" t="s">
        <v>13</v>
      </c>
      <c r="D44" s="90">
        <v>265</v>
      </c>
      <c r="E44" s="90"/>
      <c r="F44" s="90">
        <f t="shared" si="0"/>
        <v>0</v>
      </c>
      <c r="I44" s="86"/>
    </row>
    <row r="45" spans="1:242" x14ac:dyDescent="0.25">
      <c r="A45" s="6">
        <f t="shared" si="2"/>
        <v>36</v>
      </c>
      <c r="B45" s="18" t="s">
        <v>51</v>
      </c>
      <c r="C45" s="19" t="s">
        <v>13</v>
      </c>
      <c r="D45" s="90">
        <v>265</v>
      </c>
      <c r="E45" s="90"/>
      <c r="F45" s="90">
        <f t="shared" si="0"/>
        <v>0</v>
      </c>
      <c r="I45" s="86"/>
    </row>
    <row r="46" spans="1:242" ht="31.5" x14ac:dyDescent="0.25">
      <c r="A46" s="6">
        <f t="shared" si="2"/>
        <v>37</v>
      </c>
      <c r="B46" s="18" t="s">
        <v>52</v>
      </c>
      <c r="C46" s="19" t="s">
        <v>13</v>
      </c>
      <c r="D46" s="90">
        <v>121</v>
      </c>
      <c r="E46" s="90"/>
      <c r="F46" s="90">
        <f t="shared" si="0"/>
        <v>0</v>
      </c>
      <c r="I46" s="86"/>
    </row>
    <row r="47" spans="1:242" x14ac:dyDescent="0.25">
      <c r="A47" s="6">
        <f t="shared" si="2"/>
        <v>38</v>
      </c>
      <c r="B47" s="18" t="s">
        <v>53</v>
      </c>
      <c r="C47" s="19" t="s">
        <v>13</v>
      </c>
      <c r="D47" s="90">
        <v>130</v>
      </c>
      <c r="E47" s="90"/>
      <c r="F47" s="90">
        <f t="shared" si="0"/>
        <v>0</v>
      </c>
      <c r="I47" s="86"/>
    </row>
    <row r="48" spans="1:242" ht="31.5" x14ac:dyDescent="0.25">
      <c r="A48" s="6">
        <f t="shared" si="2"/>
        <v>39</v>
      </c>
      <c r="B48" s="18" t="s">
        <v>54</v>
      </c>
      <c r="C48" s="26" t="s">
        <v>13</v>
      </c>
      <c r="D48" s="90">
        <v>130</v>
      </c>
      <c r="E48" s="90"/>
      <c r="F48" s="90">
        <f t="shared" si="0"/>
        <v>0</v>
      </c>
      <c r="I48" s="86"/>
    </row>
    <row r="49" spans="1:242" x14ac:dyDescent="0.25">
      <c r="A49" s="6">
        <f t="shared" si="2"/>
        <v>40</v>
      </c>
      <c r="B49" s="18" t="s">
        <v>55</v>
      </c>
      <c r="C49" s="19" t="s">
        <v>15</v>
      </c>
      <c r="D49" s="90">
        <v>520</v>
      </c>
      <c r="E49" s="90"/>
      <c r="F49" s="90">
        <f t="shared" si="0"/>
        <v>0</v>
      </c>
      <c r="I49" s="86"/>
    </row>
    <row r="50" spans="1:242" ht="31.5" x14ac:dyDescent="0.25">
      <c r="A50" s="6">
        <f t="shared" si="2"/>
        <v>41</v>
      </c>
      <c r="B50" s="18" t="s">
        <v>56</v>
      </c>
      <c r="C50" s="19" t="s">
        <v>13</v>
      </c>
      <c r="D50" s="90">
        <v>1375</v>
      </c>
      <c r="E50" s="90"/>
      <c r="F50" s="90">
        <f t="shared" si="0"/>
        <v>0</v>
      </c>
      <c r="I50" s="86"/>
    </row>
    <row r="51" spans="1:242" x14ac:dyDescent="0.25">
      <c r="A51" s="6">
        <f t="shared" si="2"/>
        <v>42</v>
      </c>
      <c r="B51" s="18" t="s">
        <v>57</v>
      </c>
      <c r="C51" s="19" t="s">
        <v>1</v>
      </c>
      <c r="D51" s="90">
        <v>40</v>
      </c>
      <c r="E51" s="90"/>
      <c r="F51" s="90">
        <f t="shared" si="0"/>
        <v>0</v>
      </c>
      <c r="I51" s="86"/>
    </row>
    <row r="52" spans="1:242" x14ac:dyDescent="0.25">
      <c r="A52" s="6">
        <f t="shared" si="2"/>
        <v>43</v>
      </c>
      <c r="B52" s="18" t="s">
        <v>58</v>
      </c>
      <c r="C52" s="21" t="s">
        <v>1</v>
      </c>
      <c r="D52" s="90">
        <v>10</v>
      </c>
      <c r="E52" s="90"/>
      <c r="F52" s="90">
        <f t="shared" si="0"/>
        <v>0</v>
      </c>
      <c r="I52" s="86"/>
    </row>
    <row r="53" spans="1:242" ht="31.5" x14ac:dyDescent="0.25">
      <c r="A53" s="6">
        <f t="shared" si="2"/>
        <v>44</v>
      </c>
      <c r="B53" s="18" t="s">
        <v>59</v>
      </c>
      <c r="C53" s="21" t="s">
        <v>15</v>
      </c>
      <c r="D53" s="90">
        <v>6</v>
      </c>
      <c r="E53" s="90"/>
      <c r="F53" s="90">
        <f t="shared" si="0"/>
        <v>0</v>
      </c>
      <c r="I53" s="86"/>
    </row>
    <row r="54" spans="1:242" ht="31.5" x14ac:dyDescent="0.25">
      <c r="A54" s="6">
        <f t="shared" si="2"/>
        <v>45</v>
      </c>
      <c r="B54" s="18" t="s">
        <v>60</v>
      </c>
      <c r="C54" s="21" t="s">
        <v>15</v>
      </c>
      <c r="D54" s="90">
        <v>20</v>
      </c>
      <c r="E54" s="90"/>
      <c r="F54" s="90">
        <f t="shared" si="0"/>
        <v>0</v>
      </c>
      <c r="I54" s="86"/>
    </row>
    <row r="55" spans="1:242" ht="31.5" x14ac:dyDescent="0.25">
      <c r="A55" s="6">
        <f t="shared" si="2"/>
        <v>46</v>
      </c>
      <c r="B55" s="18" t="s">
        <v>61</v>
      </c>
      <c r="C55" s="21" t="s">
        <v>1</v>
      </c>
      <c r="D55" s="90">
        <v>2</v>
      </c>
      <c r="E55" s="90"/>
      <c r="F55" s="90">
        <f t="shared" si="0"/>
        <v>0</v>
      </c>
      <c r="I55" s="86"/>
    </row>
    <row r="56" spans="1:242" x14ac:dyDescent="0.25">
      <c r="A56" s="6">
        <f t="shared" si="2"/>
        <v>47</v>
      </c>
      <c r="B56" s="18" t="s">
        <v>62</v>
      </c>
      <c r="C56" s="19" t="s">
        <v>1</v>
      </c>
      <c r="D56" s="90">
        <v>3</v>
      </c>
      <c r="E56" s="90"/>
      <c r="F56" s="90">
        <f t="shared" si="0"/>
        <v>0</v>
      </c>
      <c r="I56" s="86"/>
    </row>
    <row r="57" spans="1:242" ht="31.5" x14ac:dyDescent="0.25">
      <c r="A57" s="6">
        <f t="shared" si="2"/>
        <v>48</v>
      </c>
      <c r="B57" s="18" t="s">
        <v>63</v>
      </c>
      <c r="C57" s="19" t="s">
        <v>15</v>
      </c>
      <c r="D57" s="90">
        <v>520</v>
      </c>
      <c r="E57" s="90"/>
      <c r="F57" s="90">
        <f t="shared" si="0"/>
        <v>0</v>
      </c>
      <c r="I57" s="86"/>
    </row>
    <row r="58" spans="1:242" x14ac:dyDescent="0.25">
      <c r="A58" s="23" t="s">
        <v>64</v>
      </c>
      <c r="B58" s="11" t="s">
        <v>65</v>
      </c>
      <c r="C58" s="12"/>
      <c r="D58" s="24"/>
      <c r="E58" s="24"/>
      <c r="F58" s="25"/>
      <c r="G58" s="14"/>
      <c r="H58" s="15"/>
      <c r="I58" s="86"/>
      <c r="J58" s="15"/>
      <c r="K58" s="16"/>
      <c r="L58" s="15"/>
      <c r="M58" s="16"/>
      <c r="N58" s="15"/>
      <c r="O58" s="16"/>
      <c r="P58" s="15"/>
      <c r="Q58" s="16"/>
      <c r="R58" s="15"/>
      <c r="S58" s="16"/>
      <c r="T58" s="15"/>
      <c r="U58" s="16"/>
      <c r="V58" s="15"/>
      <c r="W58" s="16"/>
      <c r="X58" s="15"/>
      <c r="Y58" s="16"/>
      <c r="Z58" s="15"/>
      <c r="AA58" s="16"/>
      <c r="AB58" s="15"/>
      <c r="AC58" s="16"/>
      <c r="AD58" s="15"/>
      <c r="AE58" s="16"/>
      <c r="AF58" s="15"/>
      <c r="AG58" s="16"/>
      <c r="AH58" s="15"/>
      <c r="AI58" s="16"/>
      <c r="AJ58" s="15"/>
      <c r="AK58" s="16"/>
      <c r="AL58" s="15"/>
      <c r="AM58" s="16"/>
      <c r="AN58" s="15"/>
      <c r="AO58" s="16"/>
      <c r="AP58" s="15"/>
      <c r="AQ58" s="16"/>
      <c r="AR58" s="15"/>
      <c r="AS58" s="16"/>
      <c r="AT58" s="15"/>
      <c r="AU58" s="16"/>
      <c r="AV58" s="15"/>
      <c r="AW58" s="16"/>
      <c r="AX58" s="15"/>
      <c r="AY58" s="16"/>
      <c r="AZ58" s="15"/>
      <c r="BA58" s="16"/>
      <c r="BB58" s="15"/>
      <c r="BC58" s="16"/>
      <c r="BD58" s="15"/>
      <c r="BE58" s="16"/>
      <c r="BF58" s="15"/>
      <c r="BG58" s="16"/>
      <c r="BH58" s="15"/>
      <c r="BI58" s="16"/>
      <c r="BJ58" s="15"/>
      <c r="BK58" s="16"/>
      <c r="BL58" s="15"/>
      <c r="BM58" s="16"/>
      <c r="BN58" s="15"/>
      <c r="BO58" s="16"/>
      <c r="BP58" s="15"/>
      <c r="BQ58" s="16"/>
      <c r="BR58" s="15"/>
      <c r="BS58" s="16"/>
      <c r="BT58" s="15"/>
      <c r="BU58" s="16"/>
      <c r="BV58" s="15"/>
      <c r="BW58" s="16"/>
      <c r="BX58" s="15"/>
      <c r="BY58" s="16"/>
      <c r="BZ58" s="15"/>
      <c r="CA58" s="16"/>
      <c r="CB58" s="15"/>
      <c r="CC58" s="16"/>
      <c r="CD58" s="15"/>
      <c r="CE58" s="16"/>
      <c r="CF58" s="15"/>
      <c r="CG58" s="16"/>
      <c r="CH58" s="15"/>
      <c r="CI58" s="16"/>
      <c r="CJ58" s="15"/>
      <c r="CK58" s="16"/>
      <c r="CL58" s="15"/>
      <c r="CM58" s="16"/>
      <c r="CN58" s="15"/>
      <c r="CO58" s="16"/>
      <c r="CP58" s="15"/>
      <c r="CQ58" s="16"/>
      <c r="CR58" s="15"/>
      <c r="CS58" s="16"/>
      <c r="CT58" s="15"/>
      <c r="CU58" s="16"/>
      <c r="CV58" s="15"/>
      <c r="CW58" s="16"/>
      <c r="CX58" s="15"/>
      <c r="CY58" s="16"/>
      <c r="CZ58" s="15"/>
      <c r="DA58" s="16"/>
      <c r="DB58" s="15"/>
      <c r="DC58" s="16"/>
      <c r="DD58" s="15"/>
      <c r="DE58" s="16"/>
      <c r="DF58" s="15"/>
      <c r="DG58" s="16"/>
      <c r="DH58" s="15"/>
      <c r="DI58" s="16"/>
      <c r="DJ58" s="15"/>
      <c r="DK58" s="16"/>
      <c r="DL58" s="15"/>
      <c r="DM58" s="16"/>
      <c r="DN58" s="15"/>
      <c r="DO58" s="16"/>
      <c r="DP58" s="15"/>
      <c r="DQ58" s="16"/>
      <c r="DR58" s="15"/>
      <c r="DS58" s="16"/>
      <c r="DT58" s="15"/>
      <c r="DU58" s="16"/>
      <c r="DV58" s="15"/>
      <c r="DW58" s="16"/>
      <c r="DX58" s="15"/>
      <c r="DY58" s="16"/>
      <c r="DZ58" s="15"/>
      <c r="EA58" s="16"/>
      <c r="EB58" s="15"/>
      <c r="EC58" s="16"/>
      <c r="ED58" s="15"/>
      <c r="EE58" s="16"/>
      <c r="EF58" s="15"/>
      <c r="EG58" s="16"/>
      <c r="EH58" s="15"/>
      <c r="EI58" s="16"/>
      <c r="EJ58" s="15"/>
      <c r="EK58" s="16"/>
      <c r="EL58" s="15"/>
      <c r="EM58" s="16"/>
      <c r="EN58" s="15"/>
      <c r="EO58" s="16"/>
      <c r="EP58" s="15"/>
      <c r="EQ58" s="16"/>
      <c r="ER58" s="15"/>
      <c r="ES58" s="16"/>
      <c r="ET58" s="15"/>
      <c r="EU58" s="16"/>
      <c r="EV58" s="15"/>
      <c r="EW58" s="16"/>
      <c r="EX58" s="15"/>
      <c r="EY58" s="16"/>
      <c r="EZ58" s="15"/>
      <c r="FA58" s="16"/>
      <c r="FB58" s="15"/>
      <c r="FC58" s="16"/>
      <c r="FD58" s="15"/>
      <c r="FE58" s="16"/>
      <c r="FF58" s="15"/>
      <c r="FG58" s="16"/>
      <c r="FH58" s="15"/>
      <c r="FI58" s="16"/>
      <c r="FJ58" s="15"/>
      <c r="FK58" s="16"/>
      <c r="FL58" s="15"/>
      <c r="FM58" s="16"/>
      <c r="FN58" s="15"/>
      <c r="FO58" s="16"/>
      <c r="FP58" s="15"/>
      <c r="FQ58" s="16"/>
      <c r="FR58" s="15"/>
      <c r="FS58" s="16"/>
      <c r="FT58" s="15"/>
      <c r="FU58" s="16"/>
      <c r="FV58" s="15"/>
      <c r="FW58" s="16"/>
      <c r="FX58" s="15"/>
      <c r="FY58" s="16"/>
      <c r="FZ58" s="15"/>
      <c r="GA58" s="16"/>
      <c r="GB58" s="15"/>
      <c r="GC58" s="16"/>
      <c r="GD58" s="15"/>
      <c r="GE58" s="16"/>
      <c r="GF58" s="15"/>
      <c r="GG58" s="16"/>
      <c r="GH58" s="15"/>
      <c r="GI58" s="16"/>
      <c r="GJ58" s="15"/>
      <c r="GK58" s="16"/>
      <c r="GL58" s="15"/>
      <c r="GM58" s="16"/>
      <c r="GN58" s="15"/>
      <c r="GO58" s="16"/>
      <c r="GP58" s="15"/>
      <c r="GQ58" s="16"/>
      <c r="GR58" s="15"/>
      <c r="GS58" s="16"/>
      <c r="GT58" s="15"/>
      <c r="GU58" s="16"/>
      <c r="GV58" s="15"/>
      <c r="GW58" s="16"/>
      <c r="GX58" s="15"/>
      <c r="GY58" s="16"/>
      <c r="GZ58" s="15"/>
      <c r="HA58" s="16"/>
      <c r="HB58" s="15"/>
      <c r="HC58" s="16"/>
      <c r="HD58" s="15"/>
      <c r="HE58" s="16"/>
      <c r="HF58" s="15"/>
      <c r="HG58" s="16"/>
      <c r="HH58" s="15"/>
      <c r="HI58" s="16"/>
      <c r="HJ58" s="15"/>
      <c r="HK58" s="16"/>
      <c r="HL58" s="15"/>
      <c r="HM58" s="16"/>
      <c r="HN58" s="15"/>
      <c r="HO58" s="16"/>
      <c r="HP58" s="15"/>
      <c r="HQ58" s="16"/>
      <c r="HR58" s="15"/>
      <c r="HS58" s="16"/>
      <c r="HT58" s="15"/>
      <c r="HU58" s="16"/>
      <c r="HV58" s="15"/>
      <c r="HW58" s="16"/>
      <c r="HX58" s="15"/>
      <c r="HY58" s="16"/>
      <c r="HZ58" s="15"/>
      <c r="IA58" s="16"/>
      <c r="IB58" s="15"/>
      <c r="IC58" s="16"/>
      <c r="ID58" s="15"/>
      <c r="IE58" s="16"/>
      <c r="IF58" s="15"/>
      <c r="IG58" s="16"/>
      <c r="IH58" s="15"/>
    </row>
    <row r="59" spans="1:242" x14ac:dyDescent="0.25">
      <c r="A59" s="27" t="s">
        <v>66</v>
      </c>
      <c r="B59" s="18" t="s">
        <v>67</v>
      </c>
      <c r="C59" s="19" t="s">
        <v>13</v>
      </c>
      <c r="D59" s="90">
        <v>90</v>
      </c>
      <c r="E59" s="90"/>
      <c r="F59" s="90">
        <f t="shared" si="0"/>
        <v>0</v>
      </c>
      <c r="G59" s="16"/>
      <c r="H59" s="15"/>
      <c r="I59" s="86"/>
      <c r="J59" s="15"/>
      <c r="K59" s="16"/>
      <c r="L59" s="15"/>
      <c r="M59" s="16"/>
      <c r="N59" s="15"/>
      <c r="O59" s="16"/>
      <c r="P59" s="15"/>
      <c r="Q59" s="16"/>
      <c r="R59" s="15"/>
      <c r="S59" s="16"/>
      <c r="T59" s="15"/>
      <c r="U59" s="16"/>
      <c r="V59" s="15"/>
      <c r="W59" s="16"/>
      <c r="X59" s="15"/>
      <c r="Y59" s="16"/>
      <c r="Z59" s="15"/>
      <c r="AA59" s="16"/>
      <c r="AB59" s="15"/>
      <c r="AC59" s="16"/>
      <c r="AD59" s="15"/>
      <c r="AE59" s="16"/>
      <c r="AF59" s="15"/>
      <c r="AG59" s="16"/>
      <c r="AH59" s="15"/>
      <c r="AI59" s="16"/>
      <c r="AJ59" s="15"/>
      <c r="AK59" s="16"/>
      <c r="AL59" s="15"/>
      <c r="AM59" s="16"/>
      <c r="AN59" s="15"/>
      <c r="AO59" s="16"/>
      <c r="AP59" s="15"/>
      <c r="AQ59" s="16"/>
      <c r="AR59" s="15"/>
      <c r="AS59" s="16"/>
      <c r="AT59" s="15"/>
      <c r="AU59" s="16"/>
      <c r="AV59" s="15"/>
      <c r="AW59" s="16"/>
      <c r="AX59" s="15"/>
      <c r="AY59" s="16"/>
      <c r="AZ59" s="15"/>
      <c r="BA59" s="16"/>
      <c r="BB59" s="15"/>
      <c r="BC59" s="16"/>
      <c r="BD59" s="15"/>
      <c r="BE59" s="16"/>
      <c r="BF59" s="15"/>
      <c r="BG59" s="16"/>
      <c r="BH59" s="15"/>
      <c r="BI59" s="16"/>
      <c r="BJ59" s="15"/>
      <c r="BK59" s="16"/>
      <c r="BL59" s="15"/>
      <c r="BM59" s="16"/>
      <c r="BN59" s="15"/>
      <c r="BO59" s="16"/>
      <c r="BP59" s="15"/>
      <c r="BQ59" s="16"/>
      <c r="BR59" s="15"/>
      <c r="BS59" s="16"/>
      <c r="BT59" s="15"/>
      <c r="BU59" s="16"/>
      <c r="BV59" s="15"/>
      <c r="BW59" s="16"/>
      <c r="BX59" s="15"/>
      <c r="BY59" s="16"/>
      <c r="BZ59" s="15"/>
      <c r="CA59" s="16"/>
      <c r="CB59" s="15"/>
      <c r="CC59" s="16"/>
      <c r="CD59" s="15"/>
      <c r="CE59" s="16"/>
      <c r="CF59" s="15"/>
      <c r="CG59" s="16"/>
      <c r="CH59" s="15"/>
      <c r="CI59" s="16"/>
      <c r="CJ59" s="15"/>
      <c r="CK59" s="16"/>
      <c r="CL59" s="15"/>
      <c r="CM59" s="16"/>
      <c r="CN59" s="15"/>
      <c r="CO59" s="16"/>
      <c r="CP59" s="15"/>
      <c r="CQ59" s="16"/>
      <c r="CR59" s="15"/>
      <c r="CS59" s="16"/>
      <c r="CT59" s="15"/>
      <c r="CU59" s="16"/>
      <c r="CV59" s="15"/>
      <c r="CW59" s="16"/>
      <c r="CX59" s="15"/>
      <c r="CY59" s="16"/>
      <c r="CZ59" s="15"/>
      <c r="DA59" s="16"/>
      <c r="DB59" s="15"/>
      <c r="DC59" s="16"/>
      <c r="DD59" s="15"/>
      <c r="DE59" s="16"/>
      <c r="DF59" s="15"/>
      <c r="DG59" s="16"/>
      <c r="DH59" s="15"/>
      <c r="DI59" s="16"/>
      <c r="DJ59" s="15"/>
      <c r="DK59" s="16"/>
      <c r="DL59" s="15"/>
      <c r="DM59" s="16"/>
      <c r="DN59" s="15"/>
      <c r="DO59" s="16"/>
      <c r="DP59" s="15"/>
      <c r="DQ59" s="16"/>
      <c r="DR59" s="15"/>
      <c r="DS59" s="16"/>
      <c r="DT59" s="15"/>
      <c r="DU59" s="16"/>
      <c r="DV59" s="15"/>
      <c r="DW59" s="16"/>
      <c r="DX59" s="15"/>
      <c r="DY59" s="16"/>
      <c r="DZ59" s="15"/>
      <c r="EA59" s="16"/>
      <c r="EB59" s="15"/>
      <c r="EC59" s="16"/>
      <c r="ED59" s="15"/>
      <c r="EE59" s="16"/>
      <c r="EF59" s="15"/>
      <c r="EG59" s="16"/>
      <c r="EH59" s="15"/>
      <c r="EI59" s="16"/>
      <c r="EJ59" s="15"/>
      <c r="EK59" s="16"/>
      <c r="EL59" s="15"/>
      <c r="EM59" s="16"/>
      <c r="EN59" s="15"/>
      <c r="EO59" s="16"/>
      <c r="EP59" s="15"/>
      <c r="EQ59" s="16"/>
      <c r="ER59" s="15"/>
      <c r="ES59" s="16"/>
      <c r="ET59" s="15"/>
      <c r="EU59" s="16"/>
      <c r="EV59" s="15"/>
      <c r="EW59" s="16"/>
      <c r="EX59" s="15"/>
      <c r="EY59" s="16"/>
      <c r="EZ59" s="15"/>
      <c r="FA59" s="16"/>
      <c r="FB59" s="15"/>
      <c r="FC59" s="16"/>
      <c r="FD59" s="15"/>
      <c r="FE59" s="16"/>
      <c r="FF59" s="15"/>
      <c r="FG59" s="16"/>
      <c r="FH59" s="15"/>
      <c r="FI59" s="16"/>
      <c r="FJ59" s="15"/>
      <c r="FK59" s="16"/>
      <c r="FL59" s="15"/>
      <c r="FM59" s="16"/>
      <c r="FN59" s="15"/>
      <c r="FO59" s="16"/>
      <c r="FP59" s="15"/>
      <c r="FQ59" s="16"/>
      <c r="FR59" s="15"/>
      <c r="FS59" s="16"/>
      <c r="FT59" s="15"/>
      <c r="FU59" s="16"/>
      <c r="FV59" s="15"/>
      <c r="FW59" s="16"/>
      <c r="FX59" s="15"/>
      <c r="FY59" s="16"/>
      <c r="FZ59" s="15"/>
      <c r="GA59" s="16"/>
      <c r="GB59" s="15"/>
      <c r="GC59" s="16"/>
      <c r="GD59" s="15"/>
      <c r="GE59" s="16"/>
      <c r="GF59" s="15"/>
      <c r="GG59" s="16"/>
      <c r="GH59" s="15"/>
      <c r="GI59" s="16"/>
      <c r="GJ59" s="15"/>
      <c r="GK59" s="16"/>
      <c r="GL59" s="15"/>
      <c r="GM59" s="16"/>
      <c r="GN59" s="15"/>
      <c r="GO59" s="16"/>
      <c r="GP59" s="15"/>
      <c r="GQ59" s="16"/>
      <c r="GR59" s="15"/>
      <c r="GS59" s="16"/>
      <c r="GT59" s="15"/>
      <c r="GU59" s="16"/>
      <c r="GV59" s="15"/>
      <c r="GW59" s="16"/>
      <c r="GX59" s="15"/>
      <c r="GY59" s="16"/>
      <c r="GZ59" s="15"/>
      <c r="HA59" s="16"/>
      <c r="HB59" s="15"/>
      <c r="HC59" s="16"/>
      <c r="HD59" s="15"/>
      <c r="HE59" s="16"/>
      <c r="HF59" s="15"/>
      <c r="HG59" s="16"/>
      <c r="HH59" s="15"/>
      <c r="HI59" s="16"/>
      <c r="HJ59" s="15"/>
      <c r="HK59" s="16"/>
      <c r="HL59" s="15"/>
      <c r="HM59" s="16"/>
      <c r="HN59" s="15"/>
      <c r="HO59" s="16"/>
      <c r="HP59" s="15"/>
      <c r="HQ59" s="16"/>
      <c r="HR59" s="15"/>
      <c r="HS59" s="16"/>
      <c r="HT59" s="15"/>
      <c r="HU59" s="16"/>
      <c r="HV59" s="15"/>
      <c r="HW59" s="16"/>
      <c r="HX59" s="15"/>
      <c r="HY59" s="16"/>
      <c r="HZ59" s="15"/>
      <c r="IA59" s="16"/>
      <c r="IB59" s="15"/>
      <c r="IC59" s="16"/>
      <c r="ID59" s="15"/>
      <c r="IE59" s="16"/>
      <c r="IF59" s="15"/>
      <c r="IG59" s="16"/>
      <c r="IH59" s="15"/>
    </row>
    <row r="60" spans="1:242" x14ac:dyDescent="0.25">
      <c r="A60" s="27">
        <f t="shared" ref="A60:A71" si="3">A59+1</f>
        <v>50</v>
      </c>
      <c r="B60" s="18" t="s">
        <v>68</v>
      </c>
      <c r="C60" s="19" t="s">
        <v>13</v>
      </c>
      <c r="D60" s="90">
        <v>90</v>
      </c>
      <c r="E60" s="90"/>
      <c r="F60" s="90">
        <f t="shared" si="0"/>
        <v>0</v>
      </c>
      <c r="I60" s="86"/>
    </row>
    <row r="61" spans="1:242" x14ac:dyDescent="0.25">
      <c r="A61" s="27">
        <f t="shared" si="3"/>
        <v>51</v>
      </c>
      <c r="B61" s="18" t="s">
        <v>69</v>
      </c>
      <c r="C61" s="19" t="s">
        <v>13</v>
      </c>
      <c r="D61" s="90">
        <v>90</v>
      </c>
      <c r="E61" s="90"/>
      <c r="F61" s="90">
        <f t="shared" si="0"/>
        <v>0</v>
      </c>
      <c r="G61" s="16"/>
      <c r="H61" s="15"/>
      <c r="I61" s="86"/>
      <c r="J61" s="15"/>
      <c r="K61" s="16"/>
      <c r="L61" s="15"/>
      <c r="M61" s="16"/>
      <c r="N61" s="15"/>
      <c r="O61" s="16"/>
      <c r="P61" s="15"/>
      <c r="Q61" s="16"/>
      <c r="R61" s="15"/>
      <c r="S61" s="16"/>
      <c r="T61" s="15"/>
      <c r="U61" s="16"/>
      <c r="V61" s="15"/>
      <c r="W61" s="16"/>
      <c r="X61" s="15"/>
      <c r="Y61" s="16"/>
      <c r="Z61" s="15"/>
      <c r="AA61" s="16"/>
      <c r="AB61" s="15"/>
      <c r="AC61" s="16"/>
      <c r="AD61" s="15"/>
      <c r="AE61" s="16"/>
      <c r="AF61" s="15"/>
      <c r="AG61" s="16"/>
      <c r="AH61" s="15"/>
      <c r="AI61" s="16"/>
      <c r="AJ61" s="15"/>
      <c r="AK61" s="16"/>
      <c r="AL61" s="15"/>
      <c r="AM61" s="16"/>
      <c r="AN61" s="15"/>
      <c r="AO61" s="16"/>
      <c r="AP61" s="15"/>
      <c r="AQ61" s="16"/>
      <c r="AR61" s="15"/>
      <c r="AS61" s="16"/>
      <c r="AT61" s="15"/>
      <c r="AU61" s="16"/>
      <c r="AV61" s="15"/>
      <c r="AW61" s="16"/>
      <c r="AX61" s="15"/>
      <c r="AY61" s="16"/>
      <c r="AZ61" s="15"/>
      <c r="BA61" s="16"/>
      <c r="BB61" s="15"/>
      <c r="BC61" s="16"/>
      <c r="BD61" s="15"/>
      <c r="BE61" s="16"/>
      <c r="BF61" s="15"/>
      <c r="BG61" s="16"/>
      <c r="BH61" s="15"/>
      <c r="BI61" s="16"/>
      <c r="BJ61" s="15"/>
      <c r="BK61" s="16"/>
      <c r="BL61" s="15"/>
      <c r="BM61" s="16"/>
      <c r="BN61" s="15"/>
      <c r="BO61" s="16"/>
      <c r="BP61" s="15"/>
      <c r="BQ61" s="16"/>
      <c r="BR61" s="15"/>
      <c r="BS61" s="16"/>
      <c r="BT61" s="15"/>
      <c r="BU61" s="16"/>
      <c r="BV61" s="15"/>
      <c r="BW61" s="16"/>
      <c r="BX61" s="15"/>
      <c r="BY61" s="16"/>
      <c r="BZ61" s="15"/>
      <c r="CA61" s="16"/>
      <c r="CB61" s="15"/>
      <c r="CC61" s="16"/>
      <c r="CD61" s="15"/>
      <c r="CE61" s="16"/>
      <c r="CF61" s="15"/>
      <c r="CG61" s="16"/>
      <c r="CH61" s="15"/>
      <c r="CI61" s="16"/>
      <c r="CJ61" s="15"/>
      <c r="CK61" s="16"/>
      <c r="CL61" s="15"/>
      <c r="CM61" s="16"/>
      <c r="CN61" s="15"/>
      <c r="CO61" s="16"/>
      <c r="CP61" s="15"/>
      <c r="CQ61" s="16"/>
      <c r="CR61" s="15"/>
      <c r="CS61" s="16"/>
      <c r="CT61" s="15"/>
      <c r="CU61" s="16"/>
      <c r="CV61" s="15"/>
      <c r="CW61" s="16"/>
      <c r="CX61" s="15"/>
      <c r="CY61" s="16"/>
      <c r="CZ61" s="15"/>
      <c r="DA61" s="16"/>
      <c r="DB61" s="15"/>
      <c r="DC61" s="16"/>
      <c r="DD61" s="15"/>
      <c r="DE61" s="16"/>
      <c r="DF61" s="15"/>
      <c r="DG61" s="16"/>
      <c r="DH61" s="15"/>
      <c r="DI61" s="16"/>
      <c r="DJ61" s="15"/>
      <c r="DK61" s="16"/>
      <c r="DL61" s="15"/>
      <c r="DM61" s="16"/>
      <c r="DN61" s="15"/>
      <c r="DO61" s="16"/>
      <c r="DP61" s="15"/>
      <c r="DQ61" s="16"/>
      <c r="DR61" s="15"/>
      <c r="DS61" s="16"/>
      <c r="DT61" s="15"/>
      <c r="DU61" s="16"/>
      <c r="DV61" s="15"/>
      <c r="DW61" s="16"/>
      <c r="DX61" s="15"/>
      <c r="DY61" s="16"/>
      <c r="DZ61" s="15"/>
      <c r="EA61" s="16"/>
      <c r="EB61" s="15"/>
      <c r="EC61" s="16"/>
      <c r="ED61" s="15"/>
      <c r="EE61" s="16"/>
      <c r="EF61" s="15"/>
      <c r="EG61" s="16"/>
      <c r="EH61" s="15"/>
      <c r="EI61" s="16"/>
      <c r="EJ61" s="15"/>
      <c r="EK61" s="16"/>
      <c r="EL61" s="15"/>
      <c r="EM61" s="16"/>
      <c r="EN61" s="15"/>
      <c r="EO61" s="16"/>
      <c r="EP61" s="15"/>
      <c r="EQ61" s="16"/>
      <c r="ER61" s="15"/>
      <c r="ES61" s="16"/>
      <c r="ET61" s="15"/>
      <c r="EU61" s="16"/>
      <c r="EV61" s="15"/>
      <c r="EW61" s="16"/>
      <c r="EX61" s="15"/>
      <c r="EY61" s="16"/>
      <c r="EZ61" s="15"/>
      <c r="FA61" s="16"/>
      <c r="FB61" s="15"/>
      <c r="FC61" s="16"/>
      <c r="FD61" s="15"/>
      <c r="FE61" s="16"/>
      <c r="FF61" s="15"/>
      <c r="FG61" s="16"/>
      <c r="FH61" s="15"/>
      <c r="FI61" s="16"/>
      <c r="FJ61" s="15"/>
      <c r="FK61" s="16"/>
      <c r="FL61" s="15"/>
      <c r="FM61" s="16"/>
      <c r="FN61" s="15"/>
      <c r="FO61" s="16"/>
      <c r="FP61" s="15"/>
      <c r="FQ61" s="16"/>
      <c r="FR61" s="15"/>
      <c r="FS61" s="16"/>
      <c r="FT61" s="15"/>
      <c r="FU61" s="16"/>
      <c r="FV61" s="15"/>
      <c r="FW61" s="16"/>
      <c r="FX61" s="15"/>
      <c r="FY61" s="16"/>
      <c r="FZ61" s="15"/>
      <c r="GA61" s="16"/>
      <c r="GB61" s="15"/>
      <c r="GC61" s="16"/>
      <c r="GD61" s="15"/>
      <c r="GE61" s="16"/>
      <c r="GF61" s="15"/>
      <c r="GG61" s="16"/>
      <c r="GH61" s="15"/>
      <c r="GI61" s="16"/>
      <c r="GJ61" s="15"/>
      <c r="GK61" s="16"/>
      <c r="GL61" s="15"/>
      <c r="GM61" s="16"/>
      <c r="GN61" s="15"/>
      <c r="GO61" s="16"/>
      <c r="GP61" s="15"/>
      <c r="GQ61" s="16"/>
      <c r="GR61" s="15"/>
      <c r="GS61" s="16"/>
      <c r="GT61" s="15"/>
      <c r="GU61" s="16"/>
      <c r="GV61" s="15"/>
      <c r="GW61" s="16"/>
      <c r="GX61" s="15"/>
      <c r="GY61" s="16"/>
      <c r="GZ61" s="15"/>
      <c r="HA61" s="16"/>
      <c r="HB61" s="15"/>
      <c r="HC61" s="16"/>
      <c r="HD61" s="15"/>
      <c r="HE61" s="16"/>
      <c r="HF61" s="15"/>
      <c r="HG61" s="16"/>
      <c r="HH61" s="15"/>
      <c r="HI61" s="16"/>
      <c r="HJ61" s="15"/>
      <c r="HK61" s="16"/>
      <c r="HL61" s="15"/>
      <c r="HM61" s="16"/>
      <c r="HN61" s="15"/>
      <c r="HO61" s="16"/>
      <c r="HP61" s="15"/>
      <c r="HQ61" s="16"/>
      <c r="HR61" s="15"/>
      <c r="HS61" s="16"/>
      <c r="HT61" s="15"/>
      <c r="HU61" s="16"/>
      <c r="HV61" s="15"/>
      <c r="HW61" s="16"/>
      <c r="HX61" s="15"/>
      <c r="HY61" s="16"/>
      <c r="HZ61" s="15"/>
      <c r="IA61" s="16"/>
      <c r="IB61" s="15"/>
      <c r="IC61" s="16"/>
      <c r="ID61" s="15"/>
      <c r="IE61" s="16"/>
      <c r="IF61" s="15"/>
      <c r="IG61" s="16"/>
      <c r="IH61" s="15"/>
    </row>
    <row r="62" spans="1:242" ht="63" x14ac:dyDescent="0.25">
      <c r="A62" s="27">
        <f t="shared" si="3"/>
        <v>52</v>
      </c>
      <c r="B62" s="18" t="s">
        <v>70</v>
      </c>
      <c r="C62" s="19" t="s">
        <v>13</v>
      </c>
      <c r="D62" s="90">
        <v>335</v>
      </c>
      <c r="E62" s="90"/>
      <c r="F62" s="90">
        <f t="shared" si="0"/>
        <v>0</v>
      </c>
      <c r="I62" s="86"/>
    </row>
    <row r="63" spans="1:242" ht="78.75" x14ac:dyDescent="0.25">
      <c r="A63" s="27">
        <f t="shared" si="3"/>
        <v>53</v>
      </c>
      <c r="B63" s="18" t="s">
        <v>71</v>
      </c>
      <c r="C63" s="19" t="s">
        <v>15</v>
      </c>
      <c r="D63" s="28">
        <v>135</v>
      </c>
      <c r="E63" s="28"/>
      <c r="F63" s="90">
        <f t="shared" si="0"/>
        <v>0</v>
      </c>
      <c r="I63" s="86"/>
    </row>
    <row r="64" spans="1:242" x14ac:dyDescent="0.25">
      <c r="A64" s="27">
        <f t="shared" si="3"/>
        <v>54</v>
      </c>
      <c r="B64" s="18" t="s">
        <v>72</v>
      </c>
      <c r="C64" s="19" t="s">
        <v>13</v>
      </c>
      <c r="D64" s="90">
        <v>362</v>
      </c>
      <c r="E64" s="90"/>
      <c r="F64" s="90">
        <f t="shared" si="0"/>
        <v>0</v>
      </c>
      <c r="I64" s="86"/>
    </row>
    <row r="65" spans="1:242" ht="31.5" x14ac:dyDescent="0.25">
      <c r="A65" s="27">
        <f t="shared" si="3"/>
        <v>55</v>
      </c>
      <c r="B65" s="18" t="s">
        <v>73</v>
      </c>
      <c r="C65" s="19" t="s">
        <v>13</v>
      </c>
      <c r="D65" s="90">
        <v>362</v>
      </c>
      <c r="E65" s="90"/>
      <c r="F65" s="90">
        <f t="shared" si="0"/>
        <v>0</v>
      </c>
      <c r="I65" s="86"/>
    </row>
    <row r="66" spans="1:242" ht="31.5" x14ac:dyDescent="0.25">
      <c r="A66" s="27">
        <f t="shared" si="3"/>
        <v>56</v>
      </c>
      <c r="B66" s="18" t="s">
        <v>74</v>
      </c>
      <c r="C66" s="19" t="s">
        <v>15</v>
      </c>
      <c r="D66" s="28">
        <v>285</v>
      </c>
      <c r="E66" s="28"/>
      <c r="F66" s="90">
        <f t="shared" si="0"/>
        <v>0</v>
      </c>
      <c r="I66" s="86"/>
    </row>
    <row r="67" spans="1:242" ht="47.25" x14ac:dyDescent="0.25">
      <c r="A67" s="27">
        <f t="shared" si="3"/>
        <v>57</v>
      </c>
      <c r="B67" s="18" t="s">
        <v>75</v>
      </c>
      <c r="C67" s="19" t="s">
        <v>13</v>
      </c>
      <c r="D67" s="28">
        <v>60</v>
      </c>
      <c r="E67" s="28"/>
      <c r="F67" s="90">
        <f t="shared" si="0"/>
        <v>0</v>
      </c>
      <c r="G67" s="16"/>
      <c r="H67" s="15"/>
      <c r="I67" s="86"/>
      <c r="J67" s="15"/>
      <c r="K67" s="16"/>
      <c r="L67" s="15"/>
      <c r="M67" s="16"/>
      <c r="N67" s="15"/>
      <c r="O67" s="16"/>
      <c r="P67" s="15"/>
      <c r="Q67" s="16"/>
      <c r="R67" s="15"/>
      <c r="S67" s="16"/>
      <c r="T67" s="15"/>
      <c r="U67" s="16"/>
      <c r="V67" s="15"/>
      <c r="W67" s="16"/>
      <c r="X67" s="15"/>
      <c r="Y67" s="16"/>
      <c r="Z67" s="15"/>
      <c r="AA67" s="16"/>
      <c r="AB67" s="15"/>
      <c r="AC67" s="16"/>
      <c r="AD67" s="15"/>
      <c r="AE67" s="16"/>
      <c r="AF67" s="15"/>
      <c r="AG67" s="16"/>
      <c r="AH67" s="15"/>
      <c r="AI67" s="16"/>
      <c r="AJ67" s="15"/>
      <c r="AK67" s="16"/>
      <c r="AL67" s="15"/>
      <c r="AM67" s="16"/>
      <c r="AN67" s="15"/>
      <c r="AO67" s="16"/>
      <c r="AP67" s="15"/>
      <c r="AQ67" s="16"/>
      <c r="AR67" s="15"/>
      <c r="AS67" s="16"/>
      <c r="AT67" s="15"/>
      <c r="AU67" s="16"/>
      <c r="AV67" s="15"/>
      <c r="AW67" s="16"/>
      <c r="AX67" s="15"/>
      <c r="AY67" s="16"/>
      <c r="AZ67" s="15"/>
      <c r="BA67" s="16"/>
      <c r="BB67" s="15"/>
      <c r="BC67" s="16"/>
      <c r="BD67" s="15"/>
      <c r="BE67" s="16"/>
      <c r="BF67" s="15"/>
      <c r="BG67" s="16"/>
      <c r="BH67" s="15"/>
      <c r="BI67" s="16"/>
      <c r="BJ67" s="15"/>
      <c r="BK67" s="16"/>
      <c r="BL67" s="15"/>
      <c r="BM67" s="16"/>
      <c r="BN67" s="15"/>
      <c r="BO67" s="16"/>
      <c r="BP67" s="15"/>
      <c r="BQ67" s="16"/>
      <c r="BR67" s="15"/>
      <c r="BS67" s="16"/>
      <c r="BT67" s="15"/>
      <c r="BU67" s="16"/>
      <c r="BV67" s="15"/>
      <c r="BW67" s="16"/>
      <c r="BX67" s="15"/>
      <c r="BY67" s="16"/>
      <c r="BZ67" s="15"/>
      <c r="CA67" s="16"/>
      <c r="CB67" s="15"/>
      <c r="CC67" s="16"/>
      <c r="CD67" s="15"/>
      <c r="CE67" s="16"/>
      <c r="CF67" s="15"/>
      <c r="CG67" s="16"/>
      <c r="CH67" s="15"/>
      <c r="CI67" s="16"/>
      <c r="CJ67" s="15"/>
      <c r="CK67" s="16"/>
      <c r="CL67" s="15"/>
      <c r="CM67" s="16"/>
      <c r="CN67" s="15"/>
      <c r="CO67" s="16"/>
      <c r="CP67" s="15"/>
      <c r="CQ67" s="16"/>
      <c r="CR67" s="15"/>
      <c r="CS67" s="16"/>
      <c r="CT67" s="15"/>
      <c r="CU67" s="16"/>
      <c r="CV67" s="15"/>
      <c r="CW67" s="16"/>
      <c r="CX67" s="15"/>
      <c r="CY67" s="16"/>
      <c r="CZ67" s="15"/>
      <c r="DA67" s="16"/>
      <c r="DB67" s="15"/>
      <c r="DC67" s="16"/>
      <c r="DD67" s="15"/>
      <c r="DE67" s="16"/>
      <c r="DF67" s="15"/>
      <c r="DG67" s="16"/>
      <c r="DH67" s="15"/>
      <c r="DI67" s="16"/>
      <c r="DJ67" s="15"/>
      <c r="DK67" s="16"/>
      <c r="DL67" s="15"/>
      <c r="DM67" s="16"/>
      <c r="DN67" s="15"/>
      <c r="DO67" s="16"/>
      <c r="DP67" s="15"/>
      <c r="DQ67" s="16"/>
      <c r="DR67" s="15"/>
      <c r="DS67" s="16"/>
      <c r="DT67" s="15"/>
      <c r="DU67" s="16"/>
      <c r="DV67" s="15"/>
      <c r="DW67" s="16"/>
      <c r="DX67" s="15"/>
      <c r="DY67" s="16"/>
      <c r="DZ67" s="15"/>
      <c r="EA67" s="16"/>
      <c r="EB67" s="15"/>
      <c r="EC67" s="16"/>
      <c r="ED67" s="15"/>
      <c r="EE67" s="16"/>
      <c r="EF67" s="15"/>
      <c r="EG67" s="16"/>
      <c r="EH67" s="15"/>
      <c r="EI67" s="16"/>
      <c r="EJ67" s="15"/>
      <c r="EK67" s="16"/>
      <c r="EL67" s="15"/>
      <c r="EM67" s="16"/>
      <c r="EN67" s="15"/>
      <c r="EO67" s="16"/>
      <c r="EP67" s="15"/>
      <c r="EQ67" s="16"/>
      <c r="ER67" s="15"/>
      <c r="ES67" s="16"/>
      <c r="ET67" s="15"/>
      <c r="EU67" s="16"/>
      <c r="EV67" s="15"/>
      <c r="EW67" s="16"/>
      <c r="EX67" s="15"/>
      <c r="EY67" s="16"/>
      <c r="EZ67" s="15"/>
      <c r="FA67" s="16"/>
      <c r="FB67" s="15"/>
      <c r="FC67" s="16"/>
      <c r="FD67" s="15"/>
      <c r="FE67" s="16"/>
      <c r="FF67" s="15"/>
      <c r="FG67" s="16"/>
      <c r="FH67" s="15"/>
      <c r="FI67" s="16"/>
      <c r="FJ67" s="15"/>
      <c r="FK67" s="16"/>
      <c r="FL67" s="15"/>
      <c r="FM67" s="16"/>
      <c r="FN67" s="15"/>
      <c r="FO67" s="16"/>
      <c r="FP67" s="15"/>
      <c r="FQ67" s="16"/>
      <c r="FR67" s="15"/>
      <c r="FS67" s="16"/>
      <c r="FT67" s="15"/>
      <c r="FU67" s="16"/>
      <c r="FV67" s="15"/>
      <c r="FW67" s="16"/>
      <c r="FX67" s="15"/>
      <c r="FY67" s="16"/>
      <c r="FZ67" s="15"/>
      <c r="GA67" s="16"/>
      <c r="GB67" s="15"/>
      <c r="GC67" s="16"/>
      <c r="GD67" s="15"/>
      <c r="GE67" s="16"/>
      <c r="GF67" s="15"/>
      <c r="GG67" s="16"/>
      <c r="GH67" s="15"/>
      <c r="GI67" s="16"/>
      <c r="GJ67" s="15"/>
      <c r="GK67" s="16"/>
      <c r="GL67" s="15"/>
      <c r="GM67" s="16"/>
      <c r="GN67" s="15"/>
      <c r="GO67" s="16"/>
      <c r="GP67" s="15"/>
      <c r="GQ67" s="16"/>
      <c r="GR67" s="15"/>
      <c r="GS67" s="16"/>
      <c r="GT67" s="15"/>
      <c r="GU67" s="16"/>
      <c r="GV67" s="15"/>
      <c r="GW67" s="16"/>
      <c r="GX67" s="15"/>
      <c r="GY67" s="16"/>
      <c r="GZ67" s="15"/>
      <c r="HA67" s="16"/>
      <c r="HB67" s="15"/>
      <c r="HC67" s="16"/>
      <c r="HD67" s="15"/>
      <c r="HE67" s="16"/>
      <c r="HF67" s="15"/>
      <c r="HG67" s="16"/>
      <c r="HH67" s="15"/>
      <c r="HI67" s="16"/>
      <c r="HJ67" s="15"/>
      <c r="HK67" s="16"/>
      <c r="HL67" s="15"/>
      <c r="HM67" s="16"/>
      <c r="HN67" s="15"/>
      <c r="HO67" s="16"/>
      <c r="HP67" s="15"/>
      <c r="HQ67" s="16"/>
      <c r="HR67" s="15"/>
      <c r="HS67" s="16"/>
      <c r="HT67" s="15"/>
      <c r="HU67" s="16"/>
      <c r="HV67" s="15"/>
      <c r="HW67" s="16"/>
      <c r="HX67" s="15"/>
      <c r="HY67" s="16"/>
      <c r="HZ67" s="15"/>
      <c r="IA67" s="16"/>
      <c r="IB67" s="15"/>
      <c r="IC67" s="16"/>
      <c r="ID67" s="15"/>
      <c r="IE67" s="16"/>
      <c r="IF67" s="15"/>
      <c r="IG67" s="16"/>
      <c r="IH67" s="15"/>
    </row>
    <row r="68" spans="1:242" ht="31.5" x14ac:dyDescent="0.25">
      <c r="A68" s="27">
        <f t="shared" si="3"/>
        <v>58</v>
      </c>
      <c r="B68" s="18" t="s">
        <v>76</v>
      </c>
      <c r="C68" s="19" t="s">
        <v>15</v>
      </c>
      <c r="D68" s="90">
        <v>70</v>
      </c>
      <c r="E68" s="90"/>
      <c r="F68" s="90">
        <f t="shared" si="0"/>
        <v>0</v>
      </c>
      <c r="G68" s="16"/>
      <c r="H68" s="15"/>
      <c r="I68" s="86"/>
      <c r="J68" s="15"/>
      <c r="K68" s="16"/>
      <c r="L68" s="15"/>
      <c r="M68" s="16"/>
      <c r="N68" s="15"/>
      <c r="O68" s="16"/>
      <c r="P68" s="15"/>
      <c r="Q68" s="16"/>
      <c r="R68" s="15"/>
      <c r="S68" s="16"/>
      <c r="T68" s="15"/>
      <c r="U68" s="16"/>
      <c r="V68" s="15"/>
      <c r="W68" s="16"/>
      <c r="X68" s="15"/>
      <c r="Y68" s="16"/>
      <c r="Z68" s="15"/>
      <c r="AA68" s="16"/>
      <c r="AB68" s="15"/>
      <c r="AC68" s="16"/>
      <c r="AD68" s="15"/>
      <c r="AE68" s="16"/>
      <c r="AF68" s="15"/>
      <c r="AG68" s="16"/>
      <c r="AH68" s="15"/>
      <c r="AI68" s="16"/>
      <c r="AJ68" s="15"/>
      <c r="AK68" s="16"/>
      <c r="AL68" s="15"/>
      <c r="AM68" s="16"/>
      <c r="AN68" s="15"/>
      <c r="AO68" s="16"/>
      <c r="AP68" s="15"/>
      <c r="AQ68" s="16"/>
      <c r="AR68" s="15"/>
      <c r="AS68" s="16"/>
      <c r="AT68" s="15"/>
      <c r="AU68" s="16"/>
      <c r="AV68" s="15"/>
      <c r="AW68" s="16"/>
      <c r="AX68" s="15"/>
      <c r="AY68" s="16"/>
      <c r="AZ68" s="15"/>
      <c r="BA68" s="16"/>
      <c r="BB68" s="15"/>
      <c r="BC68" s="16"/>
      <c r="BD68" s="15"/>
      <c r="BE68" s="16"/>
      <c r="BF68" s="15"/>
      <c r="BG68" s="16"/>
      <c r="BH68" s="15"/>
      <c r="BI68" s="16"/>
      <c r="BJ68" s="15"/>
      <c r="BK68" s="16"/>
      <c r="BL68" s="15"/>
      <c r="BM68" s="16"/>
      <c r="BN68" s="15"/>
      <c r="BO68" s="16"/>
      <c r="BP68" s="15"/>
      <c r="BQ68" s="16"/>
      <c r="BR68" s="15"/>
      <c r="BS68" s="16"/>
      <c r="BT68" s="15"/>
      <c r="BU68" s="16"/>
      <c r="BV68" s="15"/>
      <c r="BW68" s="16"/>
      <c r="BX68" s="15"/>
      <c r="BY68" s="16"/>
      <c r="BZ68" s="15"/>
      <c r="CA68" s="16"/>
      <c r="CB68" s="15"/>
      <c r="CC68" s="16"/>
      <c r="CD68" s="15"/>
      <c r="CE68" s="16"/>
      <c r="CF68" s="15"/>
      <c r="CG68" s="16"/>
      <c r="CH68" s="15"/>
      <c r="CI68" s="16"/>
      <c r="CJ68" s="15"/>
      <c r="CK68" s="16"/>
      <c r="CL68" s="15"/>
      <c r="CM68" s="16"/>
      <c r="CN68" s="15"/>
      <c r="CO68" s="16"/>
      <c r="CP68" s="15"/>
      <c r="CQ68" s="16"/>
      <c r="CR68" s="15"/>
      <c r="CS68" s="16"/>
      <c r="CT68" s="15"/>
      <c r="CU68" s="16"/>
      <c r="CV68" s="15"/>
      <c r="CW68" s="16"/>
      <c r="CX68" s="15"/>
      <c r="CY68" s="16"/>
      <c r="CZ68" s="15"/>
      <c r="DA68" s="16"/>
      <c r="DB68" s="15"/>
      <c r="DC68" s="16"/>
      <c r="DD68" s="15"/>
      <c r="DE68" s="16"/>
      <c r="DF68" s="15"/>
      <c r="DG68" s="16"/>
      <c r="DH68" s="15"/>
      <c r="DI68" s="16"/>
      <c r="DJ68" s="15"/>
      <c r="DK68" s="16"/>
      <c r="DL68" s="15"/>
      <c r="DM68" s="16"/>
      <c r="DN68" s="15"/>
      <c r="DO68" s="16"/>
      <c r="DP68" s="15"/>
      <c r="DQ68" s="16"/>
      <c r="DR68" s="15"/>
      <c r="DS68" s="16"/>
      <c r="DT68" s="15"/>
      <c r="DU68" s="16"/>
      <c r="DV68" s="15"/>
      <c r="DW68" s="16"/>
      <c r="DX68" s="15"/>
      <c r="DY68" s="16"/>
      <c r="DZ68" s="15"/>
      <c r="EA68" s="16"/>
      <c r="EB68" s="15"/>
      <c r="EC68" s="16"/>
      <c r="ED68" s="15"/>
      <c r="EE68" s="16"/>
      <c r="EF68" s="15"/>
      <c r="EG68" s="16"/>
      <c r="EH68" s="15"/>
      <c r="EI68" s="16"/>
      <c r="EJ68" s="15"/>
      <c r="EK68" s="16"/>
      <c r="EL68" s="15"/>
      <c r="EM68" s="16"/>
      <c r="EN68" s="15"/>
      <c r="EO68" s="16"/>
      <c r="EP68" s="15"/>
      <c r="EQ68" s="16"/>
      <c r="ER68" s="15"/>
      <c r="ES68" s="16"/>
      <c r="ET68" s="15"/>
      <c r="EU68" s="16"/>
      <c r="EV68" s="15"/>
      <c r="EW68" s="16"/>
      <c r="EX68" s="15"/>
      <c r="EY68" s="16"/>
      <c r="EZ68" s="15"/>
      <c r="FA68" s="16"/>
      <c r="FB68" s="15"/>
      <c r="FC68" s="16"/>
      <c r="FD68" s="15"/>
      <c r="FE68" s="16"/>
      <c r="FF68" s="15"/>
      <c r="FG68" s="16"/>
      <c r="FH68" s="15"/>
      <c r="FI68" s="16"/>
      <c r="FJ68" s="15"/>
      <c r="FK68" s="16"/>
      <c r="FL68" s="15"/>
      <c r="FM68" s="16"/>
      <c r="FN68" s="15"/>
      <c r="FO68" s="16"/>
      <c r="FP68" s="15"/>
      <c r="FQ68" s="16"/>
      <c r="FR68" s="15"/>
      <c r="FS68" s="16"/>
      <c r="FT68" s="15"/>
      <c r="FU68" s="16"/>
      <c r="FV68" s="15"/>
      <c r="FW68" s="16"/>
      <c r="FX68" s="15"/>
      <c r="FY68" s="16"/>
      <c r="FZ68" s="15"/>
      <c r="GA68" s="16"/>
      <c r="GB68" s="15"/>
      <c r="GC68" s="16"/>
      <c r="GD68" s="15"/>
      <c r="GE68" s="16"/>
      <c r="GF68" s="15"/>
      <c r="GG68" s="16"/>
      <c r="GH68" s="15"/>
      <c r="GI68" s="16"/>
      <c r="GJ68" s="15"/>
      <c r="GK68" s="16"/>
      <c r="GL68" s="15"/>
      <c r="GM68" s="16"/>
      <c r="GN68" s="15"/>
      <c r="GO68" s="16"/>
      <c r="GP68" s="15"/>
      <c r="GQ68" s="16"/>
      <c r="GR68" s="15"/>
      <c r="GS68" s="16"/>
      <c r="GT68" s="15"/>
      <c r="GU68" s="16"/>
      <c r="GV68" s="15"/>
      <c r="GW68" s="16"/>
      <c r="GX68" s="15"/>
      <c r="GY68" s="16"/>
      <c r="GZ68" s="15"/>
      <c r="HA68" s="16"/>
      <c r="HB68" s="15"/>
      <c r="HC68" s="16"/>
      <c r="HD68" s="15"/>
      <c r="HE68" s="16"/>
      <c r="HF68" s="15"/>
      <c r="HG68" s="16"/>
      <c r="HH68" s="15"/>
      <c r="HI68" s="16"/>
      <c r="HJ68" s="15"/>
      <c r="HK68" s="16"/>
      <c r="HL68" s="15"/>
      <c r="HM68" s="16"/>
      <c r="HN68" s="15"/>
      <c r="HO68" s="16"/>
      <c r="HP68" s="15"/>
      <c r="HQ68" s="16"/>
      <c r="HR68" s="15"/>
      <c r="HS68" s="16"/>
      <c r="HT68" s="15"/>
      <c r="HU68" s="16"/>
      <c r="HV68" s="15"/>
      <c r="HW68" s="16"/>
      <c r="HX68" s="15"/>
      <c r="HY68" s="16"/>
      <c r="HZ68" s="15"/>
      <c r="IA68" s="16"/>
      <c r="IB68" s="15"/>
      <c r="IC68" s="16"/>
      <c r="ID68" s="15"/>
      <c r="IE68" s="16"/>
      <c r="IF68" s="15"/>
      <c r="IG68" s="16"/>
      <c r="IH68" s="15"/>
    </row>
    <row r="69" spans="1:242" x14ac:dyDescent="0.25">
      <c r="A69" s="27">
        <f t="shared" si="3"/>
        <v>59</v>
      </c>
      <c r="B69" s="18" t="s">
        <v>77</v>
      </c>
      <c r="C69" s="21" t="s">
        <v>1</v>
      </c>
      <c r="D69" s="90">
        <v>2</v>
      </c>
      <c r="E69" s="90"/>
      <c r="F69" s="90">
        <f t="shared" si="0"/>
        <v>0</v>
      </c>
      <c r="I69" s="86"/>
    </row>
    <row r="70" spans="1:242" x14ac:dyDescent="0.25">
      <c r="A70" s="27">
        <f t="shared" si="3"/>
        <v>60</v>
      </c>
      <c r="B70" s="18" t="s">
        <v>78</v>
      </c>
      <c r="C70" s="19" t="s">
        <v>15</v>
      </c>
      <c r="D70" s="90">
        <v>315</v>
      </c>
      <c r="E70" s="90"/>
      <c r="F70" s="90">
        <f t="shared" si="0"/>
        <v>0</v>
      </c>
      <c r="I70" s="86"/>
    </row>
    <row r="71" spans="1:242" ht="47.25" x14ac:dyDescent="0.25">
      <c r="A71" s="27">
        <f t="shared" si="3"/>
        <v>61</v>
      </c>
      <c r="B71" s="18" t="s">
        <v>79</v>
      </c>
      <c r="C71" s="19" t="s">
        <v>13</v>
      </c>
      <c r="D71" s="90">
        <v>104.95</v>
      </c>
      <c r="E71" s="90"/>
      <c r="F71" s="90">
        <f t="shared" si="0"/>
        <v>0</v>
      </c>
      <c r="G71" s="16"/>
      <c r="H71" s="15"/>
      <c r="I71" s="86"/>
      <c r="J71" s="15"/>
      <c r="K71" s="16"/>
      <c r="L71" s="15"/>
      <c r="M71" s="16"/>
      <c r="N71" s="15"/>
      <c r="O71" s="16"/>
      <c r="P71" s="15"/>
      <c r="Q71" s="16"/>
      <c r="R71" s="15"/>
      <c r="S71" s="16"/>
      <c r="T71" s="15"/>
      <c r="U71" s="16"/>
      <c r="V71" s="15"/>
      <c r="W71" s="16"/>
      <c r="X71" s="15"/>
      <c r="Y71" s="16"/>
      <c r="Z71" s="15"/>
      <c r="AA71" s="16"/>
      <c r="AB71" s="15"/>
      <c r="AC71" s="16"/>
      <c r="AD71" s="15"/>
      <c r="AE71" s="16"/>
      <c r="AF71" s="15"/>
      <c r="AG71" s="16"/>
      <c r="AH71" s="15"/>
      <c r="AI71" s="16"/>
      <c r="AJ71" s="15"/>
      <c r="AK71" s="16"/>
      <c r="AL71" s="15"/>
      <c r="AM71" s="16"/>
      <c r="AN71" s="15"/>
      <c r="AO71" s="16"/>
      <c r="AP71" s="15"/>
      <c r="AQ71" s="16"/>
      <c r="AR71" s="15"/>
      <c r="AS71" s="16"/>
      <c r="AT71" s="15"/>
      <c r="AU71" s="16"/>
      <c r="AV71" s="15"/>
      <c r="AW71" s="16"/>
      <c r="AX71" s="15"/>
      <c r="AY71" s="16"/>
      <c r="AZ71" s="15"/>
      <c r="BA71" s="16"/>
      <c r="BB71" s="15"/>
      <c r="BC71" s="16"/>
      <c r="BD71" s="15"/>
      <c r="BE71" s="16"/>
      <c r="BF71" s="15"/>
      <c r="BG71" s="16"/>
      <c r="BH71" s="15"/>
      <c r="BI71" s="16"/>
      <c r="BJ71" s="15"/>
      <c r="BK71" s="16"/>
      <c r="BL71" s="15"/>
      <c r="BM71" s="16"/>
      <c r="BN71" s="15"/>
      <c r="BO71" s="16"/>
      <c r="BP71" s="15"/>
      <c r="BQ71" s="16"/>
      <c r="BR71" s="15"/>
      <c r="BS71" s="16"/>
      <c r="BT71" s="15"/>
      <c r="BU71" s="16"/>
      <c r="BV71" s="15"/>
      <c r="BW71" s="16"/>
      <c r="BX71" s="15"/>
      <c r="BY71" s="16"/>
      <c r="BZ71" s="15"/>
      <c r="CA71" s="16"/>
      <c r="CB71" s="15"/>
      <c r="CC71" s="16"/>
      <c r="CD71" s="15"/>
      <c r="CE71" s="16"/>
      <c r="CF71" s="15"/>
      <c r="CG71" s="16"/>
      <c r="CH71" s="15"/>
      <c r="CI71" s="16"/>
      <c r="CJ71" s="15"/>
      <c r="CK71" s="16"/>
      <c r="CL71" s="15"/>
      <c r="CM71" s="16"/>
      <c r="CN71" s="15"/>
      <c r="CO71" s="16"/>
      <c r="CP71" s="15"/>
      <c r="CQ71" s="16"/>
      <c r="CR71" s="15"/>
      <c r="CS71" s="16"/>
      <c r="CT71" s="15"/>
      <c r="CU71" s="16"/>
      <c r="CV71" s="15"/>
      <c r="CW71" s="16"/>
      <c r="CX71" s="15"/>
      <c r="CY71" s="16"/>
      <c r="CZ71" s="15"/>
      <c r="DA71" s="16"/>
      <c r="DB71" s="15"/>
      <c r="DC71" s="16"/>
      <c r="DD71" s="15"/>
      <c r="DE71" s="16"/>
      <c r="DF71" s="15"/>
      <c r="DG71" s="16"/>
      <c r="DH71" s="15"/>
      <c r="DI71" s="16"/>
      <c r="DJ71" s="15"/>
      <c r="DK71" s="16"/>
      <c r="DL71" s="15"/>
      <c r="DM71" s="16"/>
      <c r="DN71" s="15"/>
      <c r="DO71" s="16"/>
      <c r="DP71" s="15"/>
      <c r="DQ71" s="16"/>
      <c r="DR71" s="15"/>
      <c r="DS71" s="16"/>
      <c r="DT71" s="15"/>
      <c r="DU71" s="16"/>
      <c r="DV71" s="15"/>
      <c r="DW71" s="16"/>
      <c r="DX71" s="15"/>
      <c r="DY71" s="16"/>
      <c r="DZ71" s="15"/>
      <c r="EA71" s="16"/>
      <c r="EB71" s="15"/>
      <c r="EC71" s="16"/>
      <c r="ED71" s="15"/>
      <c r="EE71" s="16"/>
      <c r="EF71" s="15"/>
      <c r="EG71" s="16"/>
      <c r="EH71" s="15"/>
      <c r="EI71" s="16"/>
      <c r="EJ71" s="15"/>
      <c r="EK71" s="16"/>
      <c r="EL71" s="15"/>
      <c r="EM71" s="16"/>
      <c r="EN71" s="15"/>
      <c r="EO71" s="16"/>
      <c r="EP71" s="15"/>
      <c r="EQ71" s="16"/>
      <c r="ER71" s="15"/>
      <c r="ES71" s="16"/>
      <c r="ET71" s="15"/>
      <c r="EU71" s="16"/>
      <c r="EV71" s="15"/>
      <c r="EW71" s="16"/>
      <c r="EX71" s="15"/>
      <c r="EY71" s="16"/>
      <c r="EZ71" s="15"/>
      <c r="FA71" s="16"/>
      <c r="FB71" s="15"/>
      <c r="FC71" s="16"/>
      <c r="FD71" s="15"/>
      <c r="FE71" s="16"/>
      <c r="FF71" s="15"/>
      <c r="FG71" s="16"/>
      <c r="FH71" s="15"/>
      <c r="FI71" s="16"/>
      <c r="FJ71" s="15"/>
      <c r="FK71" s="16"/>
      <c r="FL71" s="15"/>
      <c r="FM71" s="16"/>
      <c r="FN71" s="15"/>
      <c r="FO71" s="16"/>
      <c r="FP71" s="15"/>
      <c r="FQ71" s="16"/>
      <c r="FR71" s="15"/>
      <c r="FS71" s="16"/>
      <c r="FT71" s="15"/>
      <c r="FU71" s="16"/>
      <c r="FV71" s="15"/>
      <c r="FW71" s="16"/>
      <c r="FX71" s="15"/>
      <c r="FY71" s="16"/>
      <c r="FZ71" s="15"/>
      <c r="GA71" s="16"/>
      <c r="GB71" s="15"/>
      <c r="GC71" s="16"/>
      <c r="GD71" s="15"/>
      <c r="GE71" s="16"/>
      <c r="GF71" s="15"/>
      <c r="GG71" s="16"/>
      <c r="GH71" s="15"/>
      <c r="GI71" s="16"/>
      <c r="GJ71" s="15"/>
      <c r="GK71" s="16"/>
      <c r="GL71" s="15"/>
      <c r="GM71" s="16"/>
      <c r="GN71" s="15"/>
      <c r="GO71" s="16"/>
      <c r="GP71" s="15"/>
      <c r="GQ71" s="16"/>
      <c r="GR71" s="15"/>
      <c r="GS71" s="16"/>
      <c r="GT71" s="15"/>
      <c r="GU71" s="16"/>
      <c r="GV71" s="15"/>
      <c r="GW71" s="16"/>
      <c r="GX71" s="15"/>
      <c r="GY71" s="16"/>
      <c r="GZ71" s="15"/>
      <c r="HA71" s="16"/>
      <c r="HB71" s="15"/>
      <c r="HC71" s="16"/>
      <c r="HD71" s="15"/>
      <c r="HE71" s="16"/>
      <c r="HF71" s="15"/>
      <c r="HG71" s="16"/>
      <c r="HH71" s="15"/>
      <c r="HI71" s="16"/>
      <c r="HJ71" s="15"/>
      <c r="HK71" s="16"/>
      <c r="HL71" s="15"/>
      <c r="HM71" s="16"/>
      <c r="HN71" s="15"/>
      <c r="HO71" s="16"/>
      <c r="HP71" s="15"/>
      <c r="HQ71" s="16"/>
      <c r="HR71" s="15"/>
      <c r="HS71" s="16"/>
      <c r="HT71" s="15"/>
      <c r="HU71" s="16"/>
      <c r="HV71" s="15"/>
      <c r="HW71" s="16"/>
      <c r="HX71" s="15"/>
      <c r="HY71" s="16"/>
      <c r="HZ71" s="15"/>
      <c r="IA71" s="16"/>
      <c r="IB71" s="15"/>
      <c r="IC71" s="16"/>
      <c r="ID71" s="15"/>
      <c r="IE71" s="16"/>
      <c r="IF71" s="15"/>
      <c r="IG71" s="16"/>
      <c r="IH71" s="15"/>
    </row>
    <row r="72" spans="1:242" x14ac:dyDescent="0.25">
      <c r="A72" s="23" t="s">
        <v>80</v>
      </c>
      <c r="B72" s="29" t="s">
        <v>81</v>
      </c>
      <c r="C72" s="12"/>
      <c r="D72" s="24"/>
      <c r="E72" s="24"/>
      <c r="F72" s="25"/>
      <c r="G72" s="14"/>
      <c r="H72" s="15"/>
      <c r="I72" s="86"/>
      <c r="J72" s="15"/>
      <c r="K72" s="16"/>
      <c r="L72" s="15"/>
      <c r="M72" s="16"/>
      <c r="N72" s="15"/>
      <c r="O72" s="16"/>
      <c r="P72" s="15"/>
      <c r="Q72" s="16"/>
      <c r="R72" s="15"/>
      <c r="S72" s="16"/>
      <c r="T72" s="15"/>
      <c r="U72" s="16"/>
      <c r="V72" s="15"/>
      <c r="W72" s="16"/>
      <c r="X72" s="15"/>
      <c r="Y72" s="16"/>
      <c r="Z72" s="15"/>
      <c r="AA72" s="16"/>
      <c r="AB72" s="15"/>
      <c r="AC72" s="16"/>
      <c r="AD72" s="15"/>
      <c r="AE72" s="16"/>
      <c r="AF72" s="15"/>
      <c r="AG72" s="16"/>
      <c r="AH72" s="15"/>
      <c r="AI72" s="16"/>
      <c r="AJ72" s="15"/>
      <c r="AK72" s="16"/>
      <c r="AL72" s="15"/>
      <c r="AM72" s="16"/>
      <c r="AN72" s="15"/>
      <c r="AO72" s="16"/>
      <c r="AP72" s="15"/>
      <c r="AQ72" s="16"/>
      <c r="AR72" s="15"/>
      <c r="AS72" s="16"/>
      <c r="AT72" s="15"/>
      <c r="AU72" s="16"/>
      <c r="AV72" s="15"/>
      <c r="AW72" s="16"/>
      <c r="AX72" s="15"/>
      <c r="AY72" s="16"/>
      <c r="AZ72" s="15"/>
      <c r="BA72" s="16"/>
      <c r="BB72" s="15"/>
      <c r="BC72" s="16"/>
      <c r="BD72" s="15"/>
      <c r="BE72" s="16"/>
      <c r="BF72" s="15"/>
      <c r="BG72" s="16"/>
      <c r="BH72" s="15"/>
      <c r="BI72" s="16"/>
      <c r="BJ72" s="15"/>
      <c r="BK72" s="16"/>
      <c r="BL72" s="15"/>
      <c r="BM72" s="16"/>
      <c r="BN72" s="15"/>
      <c r="BO72" s="16"/>
      <c r="BP72" s="15"/>
      <c r="BQ72" s="16"/>
      <c r="BR72" s="15"/>
      <c r="BS72" s="16"/>
      <c r="BT72" s="15"/>
      <c r="BU72" s="16"/>
      <c r="BV72" s="15"/>
      <c r="BW72" s="16"/>
      <c r="BX72" s="15"/>
      <c r="BY72" s="16"/>
      <c r="BZ72" s="15"/>
      <c r="CA72" s="16"/>
      <c r="CB72" s="15"/>
      <c r="CC72" s="16"/>
      <c r="CD72" s="15"/>
      <c r="CE72" s="16"/>
      <c r="CF72" s="15"/>
      <c r="CG72" s="16"/>
      <c r="CH72" s="15"/>
      <c r="CI72" s="16"/>
      <c r="CJ72" s="15"/>
      <c r="CK72" s="16"/>
      <c r="CL72" s="15"/>
      <c r="CM72" s="16"/>
      <c r="CN72" s="15"/>
      <c r="CO72" s="16"/>
      <c r="CP72" s="15"/>
      <c r="CQ72" s="16"/>
      <c r="CR72" s="15"/>
      <c r="CS72" s="16"/>
      <c r="CT72" s="15"/>
      <c r="CU72" s="16"/>
      <c r="CV72" s="15"/>
      <c r="CW72" s="16"/>
      <c r="CX72" s="15"/>
      <c r="CY72" s="16"/>
      <c r="CZ72" s="15"/>
      <c r="DA72" s="16"/>
      <c r="DB72" s="15"/>
      <c r="DC72" s="16"/>
      <c r="DD72" s="15"/>
      <c r="DE72" s="16"/>
      <c r="DF72" s="15"/>
      <c r="DG72" s="16"/>
      <c r="DH72" s="15"/>
      <c r="DI72" s="16"/>
      <c r="DJ72" s="15"/>
      <c r="DK72" s="16"/>
      <c r="DL72" s="15"/>
      <c r="DM72" s="16"/>
      <c r="DN72" s="15"/>
      <c r="DO72" s="16"/>
      <c r="DP72" s="15"/>
      <c r="DQ72" s="16"/>
      <c r="DR72" s="15"/>
      <c r="DS72" s="16"/>
      <c r="DT72" s="15"/>
      <c r="DU72" s="16"/>
      <c r="DV72" s="15"/>
      <c r="DW72" s="16"/>
      <c r="DX72" s="15"/>
      <c r="DY72" s="16"/>
      <c r="DZ72" s="15"/>
      <c r="EA72" s="16"/>
      <c r="EB72" s="15"/>
      <c r="EC72" s="16"/>
      <c r="ED72" s="15"/>
      <c r="EE72" s="16"/>
      <c r="EF72" s="15"/>
      <c r="EG72" s="16"/>
      <c r="EH72" s="15"/>
      <c r="EI72" s="16"/>
      <c r="EJ72" s="15"/>
      <c r="EK72" s="16"/>
      <c r="EL72" s="15"/>
      <c r="EM72" s="16"/>
      <c r="EN72" s="15"/>
      <c r="EO72" s="16"/>
      <c r="EP72" s="15"/>
      <c r="EQ72" s="16"/>
      <c r="ER72" s="15"/>
      <c r="ES72" s="16"/>
      <c r="ET72" s="15"/>
      <c r="EU72" s="16"/>
      <c r="EV72" s="15"/>
      <c r="EW72" s="16"/>
      <c r="EX72" s="15"/>
      <c r="EY72" s="16"/>
      <c r="EZ72" s="15"/>
      <c r="FA72" s="16"/>
      <c r="FB72" s="15"/>
      <c r="FC72" s="16"/>
      <c r="FD72" s="15"/>
      <c r="FE72" s="16"/>
      <c r="FF72" s="15"/>
      <c r="FG72" s="16"/>
      <c r="FH72" s="15"/>
      <c r="FI72" s="16"/>
      <c r="FJ72" s="15"/>
      <c r="FK72" s="16"/>
      <c r="FL72" s="15"/>
      <c r="FM72" s="16"/>
      <c r="FN72" s="15"/>
      <c r="FO72" s="16"/>
      <c r="FP72" s="15"/>
      <c r="FQ72" s="16"/>
      <c r="FR72" s="15"/>
      <c r="FS72" s="16"/>
      <c r="FT72" s="15"/>
      <c r="FU72" s="16"/>
      <c r="FV72" s="15"/>
      <c r="FW72" s="16"/>
      <c r="FX72" s="15"/>
      <c r="FY72" s="16"/>
      <c r="FZ72" s="15"/>
      <c r="GA72" s="16"/>
      <c r="GB72" s="15"/>
      <c r="GC72" s="16"/>
      <c r="GD72" s="15"/>
      <c r="GE72" s="16"/>
      <c r="GF72" s="15"/>
      <c r="GG72" s="16"/>
      <c r="GH72" s="15"/>
      <c r="GI72" s="16"/>
      <c r="GJ72" s="15"/>
      <c r="GK72" s="16"/>
      <c r="GL72" s="15"/>
      <c r="GM72" s="16"/>
      <c r="GN72" s="15"/>
      <c r="GO72" s="16"/>
      <c r="GP72" s="15"/>
      <c r="GQ72" s="16"/>
      <c r="GR72" s="15"/>
      <c r="GS72" s="16"/>
      <c r="GT72" s="15"/>
      <c r="GU72" s="16"/>
      <c r="GV72" s="15"/>
      <c r="GW72" s="16"/>
      <c r="GX72" s="15"/>
      <c r="GY72" s="16"/>
      <c r="GZ72" s="15"/>
      <c r="HA72" s="16"/>
      <c r="HB72" s="15"/>
      <c r="HC72" s="16"/>
      <c r="HD72" s="15"/>
      <c r="HE72" s="16"/>
      <c r="HF72" s="15"/>
      <c r="HG72" s="16"/>
      <c r="HH72" s="15"/>
      <c r="HI72" s="16"/>
      <c r="HJ72" s="15"/>
      <c r="HK72" s="16"/>
      <c r="HL72" s="15"/>
      <c r="HM72" s="16"/>
      <c r="HN72" s="15"/>
      <c r="HO72" s="16"/>
      <c r="HP72" s="15"/>
      <c r="HQ72" s="16"/>
      <c r="HR72" s="15"/>
      <c r="HS72" s="16"/>
      <c r="HT72" s="15"/>
      <c r="HU72" s="16"/>
      <c r="HV72" s="15"/>
      <c r="HW72" s="16"/>
      <c r="HX72" s="15"/>
      <c r="HY72" s="16"/>
      <c r="HZ72" s="15"/>
      <c r="IA72" s="16"/>
      <c r="IB72" s="15"/>
      <c r="IC72" s="16"/>
      <c r="ID72" s="15"/>
      <c r="IE72" s="16"/>
      <c r="IF72" s="15"/>
      <c r="IG72" s="16"/>
      <c r="IH72" s="15"/>
    </row>
    <row r="73" spans="1:242" ht="63" x14ac:dyDescent="0.25">
      <c r="A73" s="27" t="s">
        <v>82</v>
      </c>
      <c r="B73" s="18" t="s">
        <v>229</v>
      </c>
      <c r="C73" s="19" t="s">
        <v>13</v>
      </c>
      <c r="D73" s="90">
        <v>15</v>
      </c>
      <c r="E73" s="90"/>
      <c r="F73" s="90">
        <f t="shared" si="0"/>
        <v>0</v>
      </c>
      <c r="G73" s="16"/>
      <c r="H73" s="15"/>
      <c r="I73" s="86"/>
      <c r="J73" s="15"/>
      <c r="K73" s="16"/>
      <c r="L73" s="15"/>
      <c r="M73" s="16"/>
      <c r="N73" s="15"/>
      <c r="O73" s="16"/>
      <c r="P73" s="15"/>
      <c r="Q73" s="16"/>
      <c r="R73" s="15"/>
      <c r="S73" s="16"/>
      <c r="T73" s="15"/>
      <c r="U73" s="16"/>
      <c r="V73" s="15"/>
      <c r="W73" s="16"/>
      <c r="X73" s="15"/>
      <c r="Y73" s="16"/>
      <c r="Z73" s="15"/>
      <c r="AA73" s="16"/>
      <c r="AB73" s="15"/>
      <c r="AC73" s="16"/>
      <c r="AD73" s="15"/>
      <c r="AE73" s="16"/>
      <c r="AF73" s="15"/>
      <c r="AG73" s="16"/>
      <c r="AH73" s="15"/>
      <c r="AI73" s="16"/>
      <c r="AJ73" s="15"/>
      <c r="AK73" s="16"/>
      <c r="AL73" s="15"/>
      <c r="AM73" s="16"/>
      <c r="AN73" s="15"/>
      <c r="AO73" s="16"/>
      <c r="AP73" s="15"/>
      <c r="AQ73" s="16"/>
      <c r="AR73" s="15"/>
      <c r="AS73" s="16"/>
      <c r="AT73" s="15"/>
      <c r="AU73" s="16"/>
      <c r="AV73" s="15"/>
      <c r="AW73" s="16"/>
      <c r="AX73" s="15"/>
      <c r="AY73" s="16"/>
      <c r="AZ73" s="15"/>
      <c r="BA73" s="16"/>
      <c r="BB73" s="15"/>
      <c r="BC73" s="16"/>
      <c r="BD73" s="15"/>
      <c r="BE73" s="16"/>
      <c r="BF73" s="15"/>
      <c r="BG73" s="16"/>
      <c r="BH73" s="15"/>
      <c r="BI73" s="16"/>
      <c r="BJ73" s="15"/>
      <c r="BK73" s="16"/>
      <c r="BL73" s="15"/>
      <c r="BM73" s="16"/>
      <c r="BN73" s="15"/>
      <c r="BO73" s="16"/>
      <c r="BP73" s="15"/>
      <c r="BQ73" s="16"/>
      <c r="BR73" s="15"/>
      <c r="BS73" s="16"/>
      <c r="BT73" s="15"/>
      <c r="BU73" s="16"/>
      <c r="BV73" s="15"/>
      <c r="BW73" s="16"/>
      <c r="BX73" s="15"/>
      <c r="BY73" s="16"/>
      <c r="BZ73" s="15"/>
      <c r="CA73" s="16"/>
      <c r="CB73" s="15"/>
      <c r="CC73" s="16"/>
      <c r="CD73" s="15"/>
      <c r="CE73" s="16"/>
      <c r="CF73" s="15"/>
      <c r="CG73" s="16"/>
      <c r="CH73" s="15"/>
      <c r="CI73" s="16"/>
      <c r="CJ73" s="15"/>
      <c r="CK73" s="16"/>
      <c r="CL73" s="15"/>
      <c r="CM73" s="16"/>
      <c r="CN73" s="15"/>
      <c r="CO73" s="16"/>
      <c r="CP73" s="15"/>
      <c r="CQ73" s="16"/>
      <c r="CR73" s="15"/>
      <c r="CS73" s="16"/>
      <c r="CT73" s="15"/>
      <c r="CU73" s="16"/>
      <c r="CV73" s="15"/>
      <c r="CW73" s="16"/>
      <c r="CX73" s="15"/>
      <c r="CY73" s="16"/>
      <c r="CZ73" s="15"/>
      <c r="DA73" s="16"/>
      <c r="DB73" s="15"/>
      <c r="DC73" s="16"/>
      <c r="DD73" s="15"/>
      <c r="DE73" s="16"/>
      <c r="DF73" s="15"/>
      <c r="DG73" s="16"/>
      <c r="DH73" s="15"/>
      <c r="DI73" s="16"/>
      <c r="DJ73" s="15"/>
      <c r="DK73" s="16"/>
      <c r="DL73" s="15"/>
      <c r="DM73" s="16"/>
      <c r="DN73" s="15"/>
      <c r="DO73" s="16"/>
      <c r="DP73" s="15"/>
      <c r="DQ73" s="16"/>
      <c r="DR73" s="15"/>
      <c r="DS73" s="16"/>
      <c r="DT73" s="15"/>
      <c r="DU73" s="16"/>
      <c r="DV73" s="15"/>
      <c r="DW73" s="16"/>
      <c r="DX73" s="15"/>
      <c r="DY73" s="16"/>
      <c r="DZ73" s="15"/>
      <c r="EA73" s="16"/>
      <c r="EB73" s="15"/>
      <c r="EC73" s="16"/>
      <c r="ED73" s="15"/>
      <c r="EE73" s="16"/>
      <c r="EF73" s="15"/>
      <c r="EG73" s="16"/>
      <c r="EH73" s="15"/>
      <c r="EI73" s="16"/>
      <c r="EJ73" s="15"/>
      <c r="EK73" s="16"/>
      <c r="EL73" s="15"/>
      <c r="EM73" s="16"/>
      <c r="EN73" s="15"/>
      <c r="EO73" s="16"/>
      <c r="EP73" s="15"/>
      <c r="EQ73" s="16"/>
      <c r="ER73" s="15"/>
      <c r="ES73" s="16"/>
      <c r="ET73" s="15"/>
      <c r="EU73" s="16"/>
      <c r="EV73" s="15"/>
      <c r="EW73" s="16"/>
      <c r="EX73" s="15"/>
      <c r="EY73" s="16"/>
      <c r="EZ73" s="15"/>
      <c r="FA73" s="16"/>
      <c r="FB73" s="15"/>
      <c r="FC73" s="16"/>
      <c r="FD73" s="15"/>
      <c r="FE73" s="16"/>
      <c r="FF73" s="15"/>
      <c r="FG73" s="16"/>
      <c r="FH73" s="15"/>
      <c r="FI73" s="16"/>
      <c r="FJ73" s="15"/>
      <c r="FK73" s="16"/>
      <c r="FL73" s="15"/>
      <c r="FM73" s="16"/>
      <c r="FN73" s="15"/>
      <c r="FO73" s="16"/>
      <c r="FP73" s="15"/>
      <c r="FQ73" s="16"/>
      <c r="FR73" s="15"/>
      <c r="FS73" s="16"/>
      <c r="FT73" s="15"/>
      <c r="FU73" s="16"/>
      <c r="FV73" s="15"/>
      <c r="FW73" s="16"/>
      <c r="FX73" s="15"/>
      <c r="FY73" s="16"/>
      <c r="FZ73" s="15"/>
      <c r="GA73" s="16"/>
      <c r="GB73" s="15"/>
      <c r="GC73" s="16"/>
      <c r="GD73" s="15"/>
      <c r="GE73" s="16"/>
      <c r="GF73" s="15"/>
      <c r="GG73" s="16"/>
      <c r="GH73" s="15"/>
      <c r="GI73" s="16"/>
      <c r="GJ73" s="15"/>
      <c r="GK73" s="16"/>
      <c r="GL73" s="15"/>
      <c r="GM73" s="16"/>
      <c r="GN73" s="15"/>
      <c r="GO73" s="16"/>
      <c r="GP73" s="15"/>
      <c r="GQ73" s="16"/>
      <c r="GR73" s="15"/>
      <c r="GS73" s="16"/>
      <c r="GT73" s="15"/>
      <c r="GU73" s="16"/>
      <c r="GV73" s="15"/>
      <c r="GW73" s="16"/>
      <c r="GX73" s="15"/>
      <c r="GY73" s="16"/>
      <c r="GZ73" s="15"/>
      <c r="HA73" s="16"/>
      <c r="HB73" s="15"/>
      <c r="HC73" s="16"/>
      <c r="HD73" s="15"/>
      <c r="HE73" s="16"/>
      <c r="HF73" s="15"/>
      <c r="HG73" s="16"/>
      <c r="HH73" s="15"/>
      <c r="HI73" s="16"/>
      <c r="HJ73" s="15"/>
      <c r="HK73" s="16"/>
      <c r="HL73" s="15"/>
      <c r="HM73" s="16"/>
      <c r="HN73" s="15"/>
      <c r="HO73" s="16"/>
      <c r="HP73" s="15"/>
      <c r="HQ73" s="16"/>
      <c r="HR73" s="15"/>
      <c r="HS73" s="16"/>
      <c r="HT73" s="15"/>
      <c r="HU73" s="16"/>
      <c r="HV73" s="15"/>
      <c r="HW73" s="16"/>
      <c r="HX73" s="15"/>
      <c r="HY73" s="16"/>
      <c r="HZ73" s="15"/>
      <c r="IA73" s="16"/>
      <c r="IB73" s="15"/>
      <c r="IC73" s="16"/>
      <c r="ID73" s="15"/>
      <c r="IE73" s="16"/>
      <c r="IF73" s="15"/>
      <c r="IG73" s="16"/>
      <c r="IH73" s="15"/>
    </row>
    <row r="74" spans="1:242" x14ac:dyDescent="0.25">
      <c r="A74" s="27">
        <f>A73+1</f>
        <v>63</v>
      </c>
      <c r="B74" s="18" t="s">
        <v>83</v>
      </c>
      <c r="C74" s="19" t="s">
        <v>13</v>
      </c>
      <c r="D74" s="90">
        <v>15</v>
      </c>
      <c r="E74" s="90"/>
      <c r="F74" s="90">
        <f t="shared" si="0"/>
        <v>0</v>
      </c>
      <c r="I74" s="86"/>
    </row>
    <row r="75" spans="1:242" ht="47.25" x14ac:dyDescent="0.25">
      <c r="A75" s="27">
        <f>A74+1</f>
        <v>64</v>
      </c>
      <c r="B75" s="18" t="s">
        <v>33</v>
      </c>
      <c r="C75" s="19" t="s">
        <v>13</v>
      </c>
      <c r="D75" s="90">
        <v>15</v>
      </c>
      <c r="E75" s="90"/>
      <c r="F75" s="90">
        <f t="shared" ref="F75:F92" si="4">ROUND(D75*E75,2)</f>
        <v>0</v>
      </c>
      <c r="I75" s="86"/>
    </row>
    <row r="76" spans="1:242" ht="78.75" x14ac:dyDescent="0.25">
      <c r="A76" s="27">
        <f>A75+1</f>
        <v>65</v>
      </c>
      <c r="B76" s="18" t="s">
        <v>84</v>
      </c>
      <c r="C76" s="19" t="s">
        <v>13</v>
      </c>
      <c r="D76" s="90">
        <v>150</v>
      </c>
      <c r="E76" s="90"/>
      <c r="F76" s="90">
        <f t="shared" si="4"/>
        <v>0</v>
      </c>
      <c r="I76" s="86"/>
    </row>
    <row r="77" spans="1:242" x14ac:dyDescent="0.25">
      <c r="A77" s="27">
        <f>A76+1</f>
        <v>66</v>
      </c>
      <c r="B77" s="18" t="s">
        <v>85</v>
      </c>
      <c r="C77" s="19" t="s">
        <v>13</v>
      </c>
      <c r="D77" s="28">
        <v>150</v>
      </c>
      <c r="E77" s="28"/>
      <c r="F77" s="90">
        <f t="shared" si="4"/>
        <v>0</v>
      </c>
      <c r="I77" s="86"/>
    </row>
    <row r="78" spans="1:242" x14ac:dyDescent="0.25">
      <c r="A78" s="23" t="s">
        <v>86</v>
      </c>
      <c r="B78" s="11" t="s">
        <v>87</v>
      </c>
      <c r="C78" s="12"/>
      <c r="D78" s="30"/>
      <c r="E78" s="30"/>
      <c r="F78" s="31"/>
      <c r="G78" s="14"/>
      <c r="H78" s="15"/>
      <c r="I78" s="86"/>
      <c r="J78" s="15"/>
      <c r="K78" s="16"/>
      <c r="L78" s="15"/>
      <c r="M78" s="16"/>
      <c r="N78" s="15"/>
      <c r="O78" s="16"/>
      <c r="P78" s="15"/>
      <c r="Q78" s="16"/>
      <c r="R78" s="15"/>
      <c r="S78" s="16"/>
      <c r="T78" s="15"/>
      <c r="U78" s="16"/>
      <c r="V78" s="15"/>
      <c r="W78" s="16"/>
      <c r="X78" s="15"/>
      <c r="Y78" s="16"/>
      <c r="Z78" s="15"/>
      <c r="AA78" s="16"/>
      <c r="AB78" s="15"/>
      <c r="AC78" s="16"/>
      <c r="AD78" s="15"/>
      <c r="AE78" s="16"/>
      <c r="AF78" s="15"/>
      <c r="AG78" s="16"/>
      <c r="AH78" s="15"/>
      <c r="AI78" s="16"/>
      <c r="AJ78" s="15"/>
      <c r="AK78" s="16"/>
      <c r="AL78" s="15"/>
      <c r="AM78" s="16"/>
      <c r="AN78" s="15"/>
      <c r="AO78" s="16"/>
      <c r="AP78" s="15"/>
      <c r="AQ78" s="16"/>
      <c r="AR78" s="15"/>
      <c r="AS78" s="16"/>
      <c r="AT78" s="15"/>
      <c r="AU78" s="16"/>
      <c r="AV78" s="15"/>
      <c r="AW78" s="16"/>
      <c r="AX78" s="15"/>
      <c r="AY78" s="16"/>
      <c r="AZ78" s="15"/>
      <c r="BA78" s="16"/>
      <c r="BB78" s="15"/>
      <c r="BC78" s="16"/>
      <c r="BD78" s="15"/>
      <c r="BE78" s="16"/>
      <c r="BF78" s="15"/>
      <c r="BG78" s="16"/>
      <c r="BH78" s="15"/>
      <c r="BI78" s="16"/>
      <c r="BJ78" s="15"/>
      <c r="BK78" s="16"/>
      <c r="BL78" s="15"/>
      <c r="BM78" s="16"/>
      <c r="BN78" s="15"/>
      <c r="BO78" s="16"/>
      <c r="BP78" s="15"/>
      <c r="BQ78" s="16"/>
      <c r="BR78" s="15"/>
      <c r="BS78" s="16"/>
      <c r="BT78" s="15"/>
      <c r="BU78" s="16"/>
      <c r="BV78" s="15"/>
      <c r="BW78" s="16"/>
      <c r="BX78" s="15"/>
      <c r="BY78" s="16"/>
      <c r="BZ78" s="15"/>
      <c r="CA78" s="16"/>
      <c r="CB78" s="15"/>
      <c r="CC78" s="16"/>
      <c r="CD78" s="15"/>
      <c r="CE78" s="16"/>
      <c r="CF78" s="15"/>
      <c r="CG78" s="16"/>
      <c r="CH78" s="15"/>
      <c r="CI78" s="16"/>
      <c r="CJ78" s="15"/>
      <c r="CK78" s="16"/>
      <c r="CL78" s="15"/>
      <c r="CM78" s="16"/>
      <c r="CN78" s="15"/>
      <c r="CO78" s="16"/>
      <c r="CP78" s="15"/>
      <c r="CQ78" s="16"/>
      <c r="CR78" s="15"/>
      <c r="CS78" s="16"/>
      <c r="CT78" s="15"/>
      <c r="CU78" s="16"/>
      <c r="CV78" s="15"/>
      <c r="CW78" s="16"/>
      <c r="CX78" s="15"/>
      <c r="CY78" s="16"/>
      <c r="CZ78" s="15"/>
      <c r="DA78" s="16"/>
      <c r="DB78" s="15"/>
      <c r="DC78" s="16"/>
      <c r="DD78" s="15"/>
      <c r="DE78" s="16"/>
      <c r="DF78" s="15"/>
      <c r="DG78" s="16"/>
      <c r="DH78" s="15"/>
      <c r="DI78" s="16"/>
      <c r="DJ78" s="15"/>
      <c r="DK78" s="16"/>
      <c r="DL78" s="15"/>
      <c r="DM78" s="16"/>
      <c r="DN78" s="15"/>
      <c r="DO78" s="16"/>
      <c r="DP78" s="15"/>
      <c r="DQ78" s="16"/>
      <c r="DR78" s="15"/>
      <c r="DS78" s="16"/>
      <c r="DT78" s="15"/>
      <c r="DU78" s="16"/>
      <c r="DV78" s="15"/>
      <c r="DW78" s="16"/>
      <c r="DX78" s="15"/>
      <c r="DY78" s="16"/>
      <c r="DZ78" s="15"/>
      <c r="EA78" s="16"/>
      <c r="EB78" s="15"/>
      <c r="EC78" s="16"/>
      <c r="ED78" s="15"/>
      <c r="EE78" s="16"/>
      <c r="EF78" s="15"/>
      <c r="EG78" s="16"/>
      <c r="EH78" s="15"/>
      <c r="EI78" s="16"/>
      <c r="EJ78" s="15"/>
      <c r="EK78" s="16"/>
      <c r="EL78" s="15"/>
      <c r="EM78" s="16"/>
      <c r="EN78" s="15"/>
      <c r="EO78" s="16"/>
      <c r="EP78" s="15"/>
      <c r="EQ78" s="16"/>
      <c r="ER78" s="15"/>
      <c r="ES78" s="16"/>
      <c r="ET78" s="15"/>
      <c r="EU78" s="16"/>
      <c r="EV78" s="15"/>
      <c r="EW78" s="16"/>
      <c r="EX78" s="15"/>
      <c r="EY78" s="16"/>
      <c r="EZ78" s="15"/>
      <c r="FA78" s="16"/>
      <c r="FB78" s="15"/>
      <c r="FC78" s="16"/>
      <c r="FD78" s="15"/>
      <c r="FE78" s="16"/>
      <c r="FF78" s="15"/>
      <c r="FG78" s="16"/>
      <c r="FH78" s="15"/>
      <c r="FI78" s="16"/>
      <c r="FJ78" s="15"/>
      <c r="FK78" s="16"/>
      <c r="FL78" s="15"/>
      <c r="FM78" s="16"/>
      <c r="FN78" s="15"/>
      <c r="FO78" s="16"/>
      <c r="FP78" s="15"/>
      <c r="FQ78" s="16"/>
      <c r="FR78" s="15"/>
      <c r="FS78" s="16"/>
      <c r="FT78" s="15"/>
      <c r="FU78" s="16"/>
      <c r="FV78" s="15"/>
      <c r="FW78" s="16"/>
      <c r="FX78" s="15"/>
      <c r="FY78" s="16"/>
      <c r="FZ78" s="15"/>
      <c r="GA78" s="16"/>
      <c r="GB78" s="15"/>
      <c r="GC78" s="16"/>
      <c r="GD78" s="15"/>
      <c r="GE78" s="16"/>
      <c r="GF78" s="15"/>
      <c r="GG78" s="16"/>
      <c r="GH78" s="15"/>
      <c r="GI78" s="16"/>
      <c r="GJ78" s="15"/>
      <c r="GK78" s="16"/>
      <c r="GL78" s="15"/>
      <c r="GM78" s="16"/>
      <c r="GN78" s="15"/>
      <c r="GO78" s="16"/>
      <c r="GP78" s="15"/>
      <c r="GQ78" s="16"/>
      <c r="GR78" s="15"/>
      <c r="GS78" s="16"/>
      <c r="GT78" s="15"/>
      <c r="GU78" s="16"/>
      <c r="GV78" s="15"/>
      <c r="GW78" s="16"/>
      <c r="GX78" s="15"/>
      <c r="GY78" s="16"/>
      <c r="GZ78" s="15"/>
      <c r="HA78" s="16"/>
      <c r="HB78" s="15"/>
      <c r="HC78" s="16"/>
      <c r="HD78" s="15"/>
      <c r="HE78" s="16"/>
      <c r="HF78" s="15"/>
      <c r="HG78" s="16"/>
      <c r="HH78" s="15"/>
      <c r="HI78" s="16"/>
      <c r="HJ78" s="15"/>
      <c r="HK78" s="16"/>
      <c r="HL78" s="15"/>
      <c r="HM78" s="16"/>
      <c r="HN78" s="15"/>
      <c r="HO78" s="16"/>
      <c r="HP78" s="15"/>
      <c r="HQ78" s="16"/>
      <c r="HR78" s="15"/>
      <c r="HS78" s="16"/>
      <c r="HT78" s="15"/>
      <c r="HU78" s="16"/>
      <c r="HV78" s="15"/>
      <c r="HW78" s="16"/>
      <c r="HX78" s="15"/>
      <c r="HY78" s="16"/>
      <c r="HZ78" s="15"/>
      <c r="IA78" s="16"/>
      <c r="IB78" s="15"/>
      <c r="IC78" s="16"/>
      <c r="ID78" s="15"/>
      <c r="IE78" s="16"/>
      <c r="IF78" s="15"/>
      <c r="IG78" s="16"/>
      <c r="IH78" s="15"/>
    </row>
    <row r="79" spans="1:242" x14ac:dyDescent="0.25">
      <c r="A79" s="32">
        <v>67</v>
      </c>
      <c r="B79" s="18" t="s">
        <v>88</v>
      </c>
      <c r="C79" s="19" t="s">
        <v>1</v>
      </c>
      <c r="D79" s="90">
        <v>140</v>
      </c>
      <c r="E79" s="90"/>
      <c r="F79" s="90">
        <f t="shared" si="4"/>
        <v>0</v>
      </c>
      <c r="I79" s="86"/>
    </row>
    <row r="80" spans="1:242" x14ac:dyDescent="0.25">
      <c r="A80" s="32">
        <f t="shared" ref="A80:A87" si="5">A79+1</f>
        <v>68</v>
      </c>
      <c r="B80" s="18" t="s">
        <v>89</v>
      </c>
      <c r="C80" s="19" t="s">
        <v>1</v>
      </c>
      <c r="D80" s="90">
        <v>74</v>
      </c>
      <c r="E80" s="90"/>
      <c r="F80" s="90">
        <f t="shared" si="4"/>
        <v>0</v>
      </c>
      <c r="I80" s="86"/>
    </row>
    <row r="81" spans="1:228" x14ac:dyDescent="0.25">
      <c r="A81" s="32">
        <f t="shared" si="5"/>
        <v>69</v>
      </c>
      <c r="B81" s="18" t="s">
        <v>90</v>
      </c>
      <c r="C81" s="19" t="s">
        <v>13</v>
      </c>
      <c r="D81" s="90">
        <v>60</v>
      </c>
      <c r="E81" s="90"/>
      <c r="F81" s="90">
        <f t="shared" si="4"/>
        <v>0</v>
      </c>
      <c r="I81" s="86"/>
    </row>
    <row r="82" spans="1:228" ht="31.5" x14ac:dyDescent="0.25">
      <c r="A82" s="32">
        <f t="shared" si="5"/>
        <v>70</v>
      </c>
      <c r="B82" s="18" t="s">
        <v>91</v>
      </c>
      <c r="C82" s="19" t="s">
        <v>13</v>
      </c>
      <c r="D82" s="90">
        <v>30</v>
      </c>
      <c r="E82" s="90"/>
      <c r="F82" s="90">
        <f t="shared" si="4"/>
        <v>0</v>
      </c>
      <c r="I82" s="86"/>
    </row>
    <row r="83" spans="1:228" ht="47.25" x14ac:dyDescent="0.25">
      <c r="A83" s="32">
        <f t="shared" si="5"/>
        <v>71</v>
      </c>
      <c r="B83" s="18" t="s">
        <v>92</v>
      </c>
      <c r="C83" s="19" t="s">
        <v>13</v>
      </c>
      <c r="D83" s="90">
        <v>397.33</v>
      </c>
      <c r="E83" s="90"/>
      <c r="F83" s="90">
        <f t="shared" si="4"/>
        <v>0</v>
      </c>
      <c r="I83" s="86"/>
    </row>
    <row r="84" spans="1:228" ht="31.5" x14ac:dyDescent="0.25">
      <c r="A84" s="32">
        <f t="shared" si="5"/>
        <v>72</v>
      </c>
      <c r="B84" s="18" t="s">
        <v>93</v>
      </c>
      <c r="C84" s="19" t="s">
        <v>13</v>
      </c>
      <c r="D84" s="90">
        <v>258.79000000000002</v>
      </c>
      <c r="E84" s="90"/>
      <c r="F84" s="90">
        <f>ROUND(D84*E84,2)</f>
        <v>0</v>
      </c>
      <c r="I84" s="86"/>
    </row>
    <row r="85" spans="1:228" x14ac:dyDescent="0.25">
      <c r="A85" s="32">
        <f t="shared" si="5"/>
        <v>73</v>
      </c>
      <c r="B85" s="18" t="s">
        <v>94</v>
      </c>
      <c r="C85" s="19" t="s">
        <v>15</v>
      </c>
      <c r="D85" s="90">
        <v>216</v>
      </c>
      <c r="E85" s="90"/>
      <c r="F85" s="90">
        <f t="shared" si="4"/>
        <v>0</v>
      </c>
      <c r="I85" s="86"/>
    </row>
    <row r="86" spans="1:228" ht="31.5" x14ac:dyDescent="0.25">
      <c r="A86" s="32">
        <f t="shared" si="5"/>
        <v>74</v>
      </c>
      <c r="B86" s="18" t="s">
        <v>95</v>
      </c>
      <c r="C86" s="19" t="s">
        <v>15</v>
      </c>
      <c r="D86" s="90">
        <v>180</v>
      </c>
      <c r="E86" s="90"/>
      <c r="F86" s="90">
        <f t="shared" si="4"/>
        <v>0</v>
      </c>
      <c r="I86" s="86"/>
    </row>
    <row r="87" spans="1:228" x14ac:dyDescent="0.25">
      <c r="A87" s="32">
        <f t="shared" si="5"/>
        <v>75</v>
      </c>
      <c r="B87" s="18" t="s">
        <v>96</v>
      </c>
      <c r="C87" s="19" t="s">
        <v>15</v>
      </c>
      <c r="D87" s="90">
        <f>580-D89</f>
        <v>290</v>
      </c>
      <c r="E87" s="90"/>
      <c r="F87" s="90">
        <f t="shared" si="4"/>
        <v>0</v>
      </c>
      <c r="I87" s="86"/>
    </row>
    <row r="88" spans="1:228" x14ac:dyDescent="0.25">
      <c r="A88" s="33" t="s">
        <v>97</v>
      </c>
      <c r="B88" s="11" t="s">
        <v>98</v>
      </c>
      <c r="C88" s="34"/>
      <c r="D88" s="30"/>
      <c r="E88" s="30"/>
      <c r="F88" s="30"/>
      <c r="G88" s="16"/>
      <c r="H88" s="15"/>
      <c r="I88" s="86"/>
      <c r="J88" s="15"/>
      <c r="K88" s="16"/>
      <c r="L88" s="15"/>
      <c r="M88" s="16"/>
      <c r="N88" s="15"/>
      <c r="O88" s="16"/>
      <c r="P88" s="15"/>
      <c r="Q88" s="16"/>
      <c r="R88" s="15"/>
      <c r="S88" s="16"/>
      <c r="T88" s="15"/>
      <c r="U88" s="16"/>
      <c r="V88" s="15"/>
      <c r="W88" s="16"/>
      <c r="X88" s="15"/>
      <c r="Y88" s="16"/>
      <c r="Z88" s="15"/>
      <c r="AA88" s="16"/>
      <c r="AB88" s="15"/>
      <c r="AC88" s="16"/>
      <c r="AD88" s="15"/>
      <c r="AE88" s="16"/>
      <c r="AF88" s="15"/>
      <c r="AG88" s="16"/>
      <c r="AH88" s="15"/>
      <c r="AI88" s="16"/>
      <c r="AJ88" s="15"/>
      <c r="AK88" s="16"/>
      <c r="AL88" s="15"/>
      <c r="AM88" s="16"/>
      <c r="AN88" s="15"/>
      <c r="AO88" s="16"/>
      <c r="AP88" s="15"/>
      <c r="AQ88" s="16"/>
      <c r="AR88" s="15"/>
      <c r="AS88" s="16"/>
      <c r="AT88" s="15"/>
      <c r="AU88" s="16"/>
      <c r="AV88" s="15"/>
      <c r="AW88" s="16"/>
      <c r="AX88" s="15"/>
      <c r="AY88" s="16"/>
      <c r="AZ88" s="15"/>
      <c r="BA88" s="16"/>
      <c r="BB88" s="15"/>
      <c r="BC88" s="16"/>
      <c r="BD88" s="15"/>
      <c r="BE88" s="16"/>
      <c r="BF88" s="15"/>
      <c r="BG88" s="16"/>
      <c r="BH88" s="15"/>
      <c r="BI88" s="16"/>
      <c r="BJ88" s="15"/>
      <c r="BK88" s="16"/>
      <c r="BL88" s="15"/>
      <c r="BM88" s="16"/>
      <c r="BN88" s="15"/>
      <c r="BO88" s="16"/>
      <c r="BP88" s="15"/>
      <c r="BQ88" s="16"/>
      <c r="BR88" s="15"/>
      <c r="BS88" s="16"/>
      <c r="BT88" s="15"/>
      <c r="BU88" s="16"/>
      <c r="BV88" s="15"/>
      <c r="BW88" s="16"/>
      <c r="BX88" s="15"/>
      <c r="BY88" s="16"/>
      <c r="BZ88" s="15"/>
      <c r="CA88" s="16"/>
      <c r="CB88" s="15"/>
      <c r="CC88" s="16"/>
      <c r="CD88" s="15"/>
      <c r="CE88" s="16"/>
      <c r="CF88" s="15"/>
      <c r="CG88" s="16"/>
      <c r="CH88" s="15"/>
      <c r="CI88" s="16"/>
      <c r="CJ88" s="15"/>
      <c r="CK88" s="16"/>
      <c r="CL88" s="15"/>
      <c r="CM88" s="16"/>
      <c r="CN88" s="15"/>
      <c r="CO88" s="16"/>
      <c r="CP88" s="15"/>
      <c r="CQ88" s="16"/>
      <c r="CR88" s="15"/>
      <c r="CS88" s="16"/>
      <c r="CT88" s="15"/>
      <c r="CU88" s="16"/>
      <c r="CV88" s="15"/>
      <c r="CW88" s="16"/>
      <c r="CX88" s="15"/>
      <c r="CY88" s="16"/>
      <c r="CZ88" s="15"/>
      <c r="DA88" s="16"/>
      <c r="DB88" s="15"/>
      <c r="DC88" s="16"/>
      <c r="DD88" s="15"/>
      <c r="DE88" s="16"/>
      <c r="DF88" s="15"/>
      <c r="DG88" s="16"/>
      <c r="DH88" s="15"/>
      <c r="DI88" s="16"/>
      <c r="DJ88" s="15"/>
      <c r="DK88" s="16"/>
      <c r="DL88" s="15"/>
      <c r="DM88" s="16"/>
      <c r="DN88" s="15"/>
      <c r="DO88" s="16"/>
      <c r="DP88" s="15"/>
      <c r="DQ88" s="16"/>
      <c r="DR88" s="15"/>
      <c r="DS88" s="16"/>
      <c r="DT88" s="15"/>
      <c r="DU88" s="16"/>
      <c r="DV88" s="15"/>
      <c r="DW88" s="16"/>
      <c r="DX88" s="15"/>
      <c r="DY88" s="16"/>
      <c r="DZ88" s="15"/>
      <c r="EA88" s="16"/>
      <c r="EB88" s="15"/>
      <c r="EC88" s="16"/>
      <c r="ED88" s="15"/>
      <c r="EE88" s="16"/>
      <c r="EF88" s="15"/>
      <c r="EG88" s="16"/>
      <c r="EH88" s="15"/>
      <c r="EI88" s="16"/>
      <c r="EJ88" s="15"/>
      <c r="EK88" s="16"/>
      <c r="EL88" s="15"/>
      <c r="EM88" s="16"/>
      <c r="EN88" s="15"/>
      <c r="EO88" s="16"/>
      <c r="EP88" s="15"/>
      <c r="EQ88" s="16"/>
      <c r="ER88" s="15"/>
      <c r="ES88" s="16"/>
      <c r="ET88" s="15"/>
      <c r="EU88" s="16"/>
      <c r="EV88" s="15"/>
      <c r="EW88" s="16"/>
      <c r="EX88" s="15"/>
      <c r="EY88" s="16"/>
      <c r="EZ88" s="15"/>
      <c r="FA88" s="16"/>
      <c r="FB88" s="15"/>
      <c r="FC88" s="16"/>
      <c r="FD88" s="15"/>
      <c r="FE88" s="16"/>
      <c r="FF88" s="15"/>
      <c r="FG88" s="16"/>
      <c r="FH88" s="15"/>
      <c r="FI88" s="16"/>
      <c r="FJ88" s="15"/>
      <c r="FK88" s="16"/>
      <c r="FL88" s="15"/>
      <c r="FM88" s="16"/>
      <c r="FN88" s="15"/>
      <c r="FO88" s="16"/>
      <c r="FP88" s="15"/>
      <c r="FQ88" s="16"/>
      <c r="FR88" s="15"/>
      <c r="FS88" s="16"/>
      <c r="FT88" s="15"/>
      <c r="FU88" s="16"/>
      <c r="FV88" s="15"/>
      <c r="FW88" s="16"/>
      <c r="FX88" s="15"/>
      <c r="FY88" s="16"/>
      <c r="FZ88" s="15"/>
      <c r="GA88" s="16"/>
      <c r="GB88" s="15"/>
      <c r="GC88" s="16"/>
      <c r="GD88" s="15"/>
      <c r="GE88" s="16"/>
      <c r="GF88" s="15"/>
      <c r="GG88" s="16"/>
      <c r="GH88" s="15"/>
      <c r="GI88" s="16"/>
      <c r="GJ88" s="15"/>
      <c r="GK88" s="16"/>
      <c r="GL88" s="15"/>
      <c r="GM88" s="16"/>
      <c r="GN88" s="15"/>
      <c r="GO88" s="16"/>
      <c r="GP88" s="15"/>
      <c r="GQ88" s="16"/>
      <c r="GR88" s="15"/>
      <c r="GS88" s="16"/>
      <c r="GT88" s="15"/>
      <c r="GU88" s="16"/>
      <c r="GV88" s="15"/>
      <c r="GW88" s="16"/>
      <c r="GX88" s="15"/>
      <c r="GY88" s="16"/>
      <c r="GZ88" s="15"/>
      <c r="HA88" s="16"/>
      <c r="HB88" s="15"/>
      <c r="HC88" s="16"/>
      <c r="HD88" s="15"/>
      <c r="HE88" s="16"/>
      <c r="HF88" s="15"/>
      <c r="HG88" s="16"/>
      <c r="HH88" s="15"/>
      <c r="HI88" s="16"/>
      <c r="HJ88" s="15"/>
      <c r="HK88" s="16"/>
      <c r="HL88" s="15"/>
      <c r="HM88" s="16"/>
      <c r="HN88" s="15"/>
      <c r="HO88" s="16"/>
      <c r="HP88" s="15"/>
      <c r="HQ88" s="16"/>
      <c r="HR88" s="15"/>
      <c r="HS88" s="16"/>
      <c r="HT88" s="15"/>
    </row>
    <row r="89" spans="1:228" x14ac:dyDescent="0.25">
      <c r="A89" s="35">
        <v>76</v>
      </c>
      <c r="B89" s="18" t="s">
        <v>99</v>
      </c>
      <c r="C89" s="36" t="s">
        <v>13</v>
      </c>
      <c r="D89" s="37">
        <v>290</v>
      </c>
      <c r="E89" s="38"/>
      <c r="F89" s="39">
        <f t="shared" si="4"/>
        <v>0</v>
      </c>
      <c r="G89" s="22"/>
      <c r="I89" s="86"/>
    </row>
    <row r="90" spans="1:228" x14ac:dyDescent="0.25">
      <c r="A90" s="35">
        <f>A89+1</f>
        <v>77</v>
      </c>
      <c r="B90" s="18" t="s">
        <v>100</v>
      </c>
      <c r="C90" s="36" t="s">
        <v>1</v>
      </c>
      <c r="D90" s="37">
        <v>40</v>
      </c>
      <c r="E90" s="38"/>
      <c r="F90" s="39">
        <f t="shared" si="4"/>
        <v>0</v>
      </c>
      <c r="I90" s="86"/>
    </row>
    <row r="91" spans="1:228" x14ac:dyDescent="0.25">
      <c r="A91" s="35">
        <f>A90+1</f>
        <v>78</v>
      </c>
      <c r="B91" s="18" t="s">
        <v>101</v>
      </c>
      <c r="C91" s="36" t="s">
        <v>1</v>
      </c>
      <c r="D91" s="37">
        <v>40</v>
      </c>
      <c r="E91" s="38"/>
      <c r="F91" s="39">
        <f t="shared" si="4"/>
        <v>0</v>
      </c>
      <c r="I91" s="86"/>
    </row>
    <row r="92" spans="1:228" ht="31.5" collapsed="1" x14ac:dyDescent="0.25">
      <c r="A92" s="40">
        <f>A91+1</f>
        <v>79</v>
      </c>
      <c r="B92" s="18" t="s">
        <v>102</v>
      </c>
      <c r="C92" s="19" t="s">
        <v>103</v>
      </c>
      <c r="D92" s="90">
        <v>80</v>
      </c>
      <c r="E92" s="90"/>
      <c r="F92" s="90">
        <f t="shared" si="4"/>
        <v>0</v>
      </c>
      <c r="G92" s="22"/>
      <c r="I92" s="86"/>
    </row>
    <row r="93" spans="1:228" x14ac:dyDescent="0.25">
      <c r="A93" s="35"/>
      <c r="B93" s="107" t="s">
        <v>104</v>
      </c>
      <c r="C93" s="107"/>
      <c r="D93" s="107"/>
      <c r="E93" s="108"/>
      <c r="F93" s="41">
        <f>SUM(F9:F92)</f>
        <v>0</v>
      </c>
      <c r="G93" s="22"/>
      <c r="I93" s="86"/>
    </row>
    <row r="94" spans="1:228" x14ac:dyDescent="0.25">
      <c r="A94" s="42"/>
      <c r="B94" s="42" t="s">
        <v>105</v>
      </c>
      <c r="C94" s="42"/>
      <c r="D94" s="43"/>
      <c r="E94" s="43"/>
      <c r="F94" s="43"/>
      <c r="G94" s="22"/>
      <c r="I94" s="86"/>
    </row>
    <row r="95" spans="1:228" x14ac:dyDescent="0.25">
      <c r="A95" s="44" t="s">
        <v>106</v>
      </c>
      <c r="B95" s="44" t="s">
        <v>107</v>
      </c>
      <c r="C95" s="35"/>
      <c r="D95" s="45"/>
      <c r="E95" s="46"/>
      <c r="F95" s="46"/>
      <c r="I95" s="86"/>
    </row>
    <row r="96" spans="1:228" x14ac:dyDescent="0.25">
      <c r="A96" s="35">
        <v>1</v>
      </c>
      <c r="B96" s="18" t="s">
        <v>108</v>
      </c>
      <c r="C96" s="35" t="s">
        <v>1</v>
      </c>
      <c r="D96" s="39">
        <v>2</v>
      </c>
      <c r="E96" s="39"/>
      <c r="F96" s="39">
        <f t="shared" ref="F96:F148" si="6">ROUND(D96*E96,2)</f>
        <v>0</v>
      </c>
      <c r="I96" s="86"/>
    </row>
    <row r="97" spans="1:9" ht="31.5" x14ac:dyDescent="0.25">
      <c r="A97" s="35">
        <f>A96+1</f>
        <v>2</v>
      </c>
      <c r="B97" s="18" t="s">
        <v>109</v>
      </c>
      <c r="C97" s="35" t="s">
        <v>1</v>
      </c>
      <c r="D97" s="39">
        <v>117</v>
      </c>
      <c r="E97" s="39"/>
      <c r="F97" s="39">
        <f t="shared" si="6"/>
        <v>0</v>
      </c>
      <c r="I97" s="86"/>
    </row>
    <row r="98" spans="1:9" ht="31.5" x14ac:dyDescent="0.25">
      <c r="A98" s="35">
        <f>A97+1</f>
        <v>3</v>
      </c>
      <c r="B98" s="18" t="s">
        <v>110</v>
      </c>
      <c r="C98" s="35" t="s">
        <v>1</v>
      </c>
      <c r="D98" s="39">
        <v>1</v>
      </c>
      <c r="E98" s="39"/>
      <c r="F98" s="39">
        <f t="shared" si="6"/>
        <v>0</v>
      </c>
      <c r="I98" s="86"/>
    </row>
    <row r="99" spans="1:9" x14ac:dyDescent="0.25">
      <c r="A99" s="35">
        <f>A98+1</f>
        <v>4</v>
      </c>
      <c r="B99" s="18" t="s">
        <v>111</v>
      </c>
      <c r="C99" s="19" t="s">
        <v>15</v>
      </c>
      <c r="D99" s="39">
        <v>1400</v>
      </c>
      <c r="E99" s="39"/>
      <c r="F99" s="39">
        <f t="shared" si="6"/>
        <v>0</v>
      </c>
      <c r="I99" s="86"/>
    </row>
    <row r="100" spans="1:9" x14ac:dyDescent="0.25">
      <c r="A100" s="35">
        <f>A99+1</f>
        <v>5</v>
      </c>
      <c r="B100" s="18" t="s">
        <v>112</v>
      </c>
      <c r="C100" s="47" t="s">
        <v>1</v>
      </c>
      <c r="D100" s="48">
        <v>10</v>
      </c>
      <c r="E100" s="48"/>
      <c r="F100" s="39">
        <f t="shared" si="6"/>
        <v>0</v>
      </c>
      <c r="I100" s="86"/>
    </row>
    <row r="101" spans="1:9" x14ac:dyDescent="0.25">
      <c r="A101" s="35">
        <f>A100+1</f>
        <v>6</v>
      </c>
      <c r="B101" s="18" t="s">
        <v>113</v>
      </c>
      <c r="C101" s="47" t="s">
        <v>114</v>
      </c>
      <c r="D101" s="48">
        <v>420</v>
      </c>
      <c r="E101" s="48"/>
      <c r="F101" s="39">
        <f t="shared" si="6"/>
        <v>0</v>
      </c>
      <c r="I101" s="86"/>
    </row>
    <row r="102" spans="1:9" x14ac:dyDescent="0.25">
      <c r="A102" s="47"/>
      <c r="B102" s="49"/>
      <c r="C102" s="47"/>
      <c r="D102" s="48"/>
      <c r="E102" s="48"/>
      <c r="F102" s="39"/>
      <c r="I102" s="86"/>
    </row>
    <row r="103" spans="1:9" x14ac:dyDescent="0.25">
      <c r="A103" s="44" t="s">
        <v>115</v>
      </c>
      <c r="B103" s="50" t="s">
        <v>116</v>
      </c>
      <c r="C103" s="35"/>
      <c r="D103" s="39"/>
      <c r="E103" s="39"/>
      <c r="F103" s="39"/>
      <c r="I103" s="86"/>
    </row>
    <row r="104" spans="1:9" ht="31.5" x14ac:dyDescent="0.25">
      <c r="A104" s="35">
        <v>7</v>
      </c>
      <c r="B104" s="18" t="s">
        <v>117</v>
      </c>
      <c r="C104" s="35" t="s">
        <v>1</v>
      </c>
      <c r="D104" s="38">
        <v>2</v>
      </c>
      <c r="E104" s="38"/>
      <c r="F104" s="39">
        <f t="shared" si="6"/>
        <v>0</v>
      </c>
      <c r="I104" s="86"/>
    </row>
    <row r="105" spans="1:9" x14ac:dyDescent="0.25">
      <c r="A105" s="35">
        <f t="shared" ref="A105:A148" si="7">A104+1</f>
        <v>8</v>
      </c>
      <c r="B105" s="18" t="s">
        <v>118</v>
      </c>
      <c r="C105" s="35" t="s">
        <v>1</v>
      </c>
      <c r="D105" s="38">
        <v>1</v>
      </c>
      <c r="E105" s="38"/>
      <c r="F105" s="39">
        <f t="shared" si="6"/>
        <v>0</v>
      </c>
      <c r="I105" s="86"/>
    </row>
    <row r="106" spans="1:9" x14ac:dyDescent="0.25">
      <c r="A106" s="35">
        <f t="shared" si="7"/>
        <v>9</v>
      </c>
      <c r="B106" s="18" t="s">
        <v>119</v>
      </c>
      <c r="C106" s="35" t="s">
        <v>1</v>
      </c>
      <c r="D106" s="38">
        <v>2</v>
      </c>
      <c r="E106" s="38"/>
      <c r="F106" s="39">
        <f t="shared" si="6"/>
        <v>0</v>
      </c>
      <c r="I106" s="86"/>
    </row>
    <row r="107" spans="1:9" x14ac:dyDescent="0.25">
      <c r="A107" s="35">
        <f t="shared" si="7"/>
        <v>10</v>
      </c>
      <c r="B107" s="18" t="s">
        <v>120</v>
      </c>
      <c r="C107" s="35" t="s">
        <v>1</v>
      </c>
      <c r="D107" s="38">
        <v>4</v>
      </c>
      <c r="E107" s="38"/>
      <c r="F107" s="39">
        <f t="shared" si="6"/>
        <v>0</v>
      </c>
      <c r="I107" s="86"/>
    </row>
    <row r="108" spans="1:9" x14ac:dyDescent="0.25">
      <c r="A108" s="35">
        <f t="shared" si="7"/>
        <v>11</v>
      </c>
      <c r="B108" s="18" t="s">
        <v>121</v>
      </c>
      <c r="C108" s="35" t="s">
        <v>1</v>
      </c>
      <c r="D108" s="38">
        <v>2</v>
      </c>
      <c r="E108" s="38"/>
      <c r="F108" s="39">
        <f t="shared" si="6"/>
        <v>0</v>
      </c>
      <c r="I108" s="86"/>
    </row>
    <row r="109" spans="1:9" x14ac:dyDescent="0.25">
      <c r="A109" s="35">
        <f t="shared" si="7"/>
        <v>12</v>
      </c>
      <c r="B109" s="18" t="s">
        <v>122</v>
      </c>
      <c r="C109" s="19" t="s">
        <v>15</v>
      </c>
      <c r="D109" s="48">
        <v>8</v>
      </c>
      <c r="E109" s="48"/>
      <c r="F109" s="39">
        <f t="shared" si="6"/>
        <v>0</v>
      </c>
      <c r="I109" s="86"/>
    </row>
    <row r="110" spans="1:9" x14ac:dyDescent="0.25">
      <c r="A110" s="35">
        <f t="shared" si="7"/>
        <v>13</v>
      </c>
      <c r="B110" s="18" t="s">
        <v>123</v>
      </c>
      <c r="C110" s="19" t="s">
        <v>15</v>
      </c>
      <c r="D110" s="48">
        <v>165</v>
      </c>
      <c r="E110" s="48"/>
      <c r="F110" s="39">
        <f t="shared" si="6"/>
        <v>0</v>
      </c>
      <c r="I110" s="86"/>
    </row>
    <row r="111" spans="1:9" x14ac:dyDescent="0.25">
      <c r="A111" s="35">
        <f t="shared" si="7"/>
        <v>14</v>
      </c>
      <c r="B111" s="18" t="s">
        <v>124</v>
      </c>
      <c r="C111" s="19" t="s">
        <v>15</v>
      </c>
      <c r="D111" s="48">
        <v>40</v>
      </c>
      <c r="E111" s="48"/>
      <c r="F111" s="39">
        <f t="shared" si="6"/>
        <v>0</v>
      </c>
      <c r="I111" s="86"/>
    </row>
    <row r="112" spans="1:9" x14ac:dyDescent="0.25">
      <c r="A112" s="35">
        <f t="shared" si="7"/>
        <v>15</v>
      </c>
      <c r="B112" s="18" t="s">
        <v>125</v>
      </c>
      <c r="C112" s="19" t="s">
        <v>15</v>
      </c>
      <c r="D112" s="48">
        <v>155</v>
      </c>
      <c r="E112" s="48"/>
      <c r="F112" s="39">
        <f t="shared" si="6"/>
        <v>0</v>
      </c>
      <c r="I112" s="86"/>
    </row>
    <row r="113" spans="1:9" x14ac:dyDescent="0.25">
      <c r="A113" s="35">
        <f t="shared" si="7"/>
        <v>16</v>
      </c>
      <c r="B113" s="18" t="s">
        <v>126</v>
      </c>
      <c r="C113" s="19" t="s">
        <v>15</v>
      </c>
      <c r="D113" s="48">
        <v>200</v>
      </c>
      <c r="E113" s="48"/>
      <c r="F113" s="39">
        <f t="shared" si="6"/>
        <v>0</v>
      </c>
      <c r="I113" s="86"/>
    </row>
    <row r="114" spans="1:9" x14ac:dyDescent="0.25">
      <c r="A114" s="35">
        <f t="shared" si="7"/>
        <v>17</v>
      </c>
      <c r="B114" s="18" t="s">
        <v>127</v>
      </c>
      <c r="C114" s="19" t="s">
        <v>15</v>
      </c>
      <c r="D114" s="48">
        <v>205</v>
      </c>
      <c r="E114" s="48"/>
      <c r="F114" s="39">
        <f t="shared" si="6"/>
        <v>0</v>
      </c>
      <c r="I114" s="86"/>
    </row>
    <row r="115" spans="1:9" x14ac:dyDescent="0.25">
      <c r="A115" s="35">
        <f t="shared" si="7"/>
        <v>18</v>
      </c>
      <c r="B115" s="18" t="s">
        <v>128</v>
      </c>
      <c r="C115" s="19" t="s">
        <v>15</v>
      </c>
      <c r="D115" s="48">
        <v>435</v>
      </c>
      <c r="E115" s="48"/>
      <c r="F115" s="39">
        <f t="shared" si="6"/>
        <v>0</v>
      </c>
      <c r="I115" s="86"/>
    </row>
    <row r="116" spans="1:9" x14ac:dyDescent="0.25">
      <c r="A116" s="35">
        <f t="shared" si="7"/>
        <v>19</v>
      </c>
      <c r="B116" s="18" t="s">
        <v>129</v>
      </c>
      <c r="C116" s="19" t="s">
        <v>15</v>
      </c>
      <c r="D116" s="48">
        <v>195</v>
      </c>
      <c r="E116" s="48"/>
      <c r="F116" s="39">
        <f t="shared" si="6"/>
        <v>0</v>
      </c>
      <c r="I116" s="86"/>
    </row>
    <row r="117" spans="1:9" x14ac:dyDescent="0.25">
      <c r="A117" s="35">
        <f t="shared" si="7"/>
        <v>20</v>
      </c>
      <c r="B117" s="18" t="s">
        <v>130</v>
      </c>
      <c r="C117" s="51" t="s">
        <v>1</v>
      </c>
      <c r="D117" s="48">
        <v>28</v>
      </c>
      <c r="E117" s="48"/>
      <c r="F117" s="39">
        <f t="shared" si="6"/>
        <v>0</v>
      </c>
      <c r="I117" s="86"/>
    </row>
    <row r="118" spans="1:9" x14ac:dyDescent="0.25">
      <c r="A118" s="35">
        <f t="shared" si="7"/>
        <v>21</v>
      </c>
      <c r="B118" s="18" t="s">
        <v>131</v>
      </c>
      <c r="C118" s="51" t="s">
        <v>1</v>
      </c>
      <c r="D118" s="48">
        <v>8</v>
      </c>
      <c r="E118" s="48"/>
      <c r="F118" s="39">
        <f t="shared" si="6"/>
        <v>0</v>
      </c>
      <c r="I118" s="86"/>
    </row>
    <row r="119" spans="1:9" x14ac:dyDescent="0.25">
      <c r="A119" s="35">
        <f t="shared" si="7"/>
        <v>22</v>
      </c>
      <c r="B119" s="18" t="s">
        <v>132</v>
      </c>
      <c r="C119" s="51" t="s">
        <v>1</v>
      </c>
      <c r="D119" s="48">
        <v>42</v>
      </c>
      <c r="E119" s="48"/>
      <c r="F119" s="39">
        <f t="shared" si="6"/>
        <v>0</v>
      </c>
      <c r="I119" s="86"/>
    </row>
    <row r="120" spans="1:9" x14ac:dyDescent="0.25">
      <c r="A120" s="35">
        <f t="shared" si="7"/>
        <v>23</v>
      </c>
      <c r="B120" s="18" t="s">
        <v>133</v>
      </c>
      <c r="C120" s="51" t="s">
        <v>1</v>
      </c>
      <c r="D120" s="48">
        <v>36</v>
      </c>
      <c r="E120" s="48"/>
      <c r="F120" s="39">
        <f t="shared" si="6"/>
        <v>0</v>
      </c>
      <c r="I120" s="86"/>
    </row>
    <row r="121" spans="1:9" x14ac:dyDescent="0.25">
      <c r="A121" s="35">
        <f t="shared" si="7"/>
        <v>24</v>
      </c>
      <c r="B121" s="18" t="s">
        <v>134</v>
      </c>
      <c r="C121" s="51" t="s">
        <v>1</v>
      </c>
      <c r="D121" s="48">
        <v>4</v>
      </c>
      <c r="E121" s="48"/>
      <c r="F121" s="39">
        <f t="shared" si="6"/>
        <v>0</v>
      </c>
      <c r="I121" s="86"/>
    </row>
    <row r="122" spans="1:9" x14ac:dyDescent="0.25">
      <c r="A122" s="35">
        <f t="shared" si="7"/>
        <v>25</v>
      </c>
      <c r="B122" s="18" t="s">
        <v>135</v>
      </c>
      <c r="C122" s="51" t="s">
        <v>1</v>
      </c>
      <c r="D122" s="48">
        <v>6</v>
      </c>
      <c r="E122" s="48"/>
      <c r="F122" s="39">
        <f t="shared" si="6"/>
        <v>0</v>
      </c>
      <c r="I122" s="86"/>
    </row>
    <row r="123" spans="1:9" x14ac:dyDescent="0.25">
      <c r="A123" s="35">
        <f t="shared" si="7"/>
        <v>26</v>
      </c>
      <c r="B123" s="18" t="s">
        <v>136</v>
      </c>
      <c r="C123" s="51" t="s">
        <v>1</v>
      </c>
      <c r="D123" s="48">
        <v>16</v>
      </c>
      <c r="E123" s="48"/>
      <c r="F123" s="39">
        <f t="shared" si="6"/>
        <v>0</v>
      </c>
      <c r="I123" s="86"/>
    </row>
    <row r="124" spans="1:9" x14ac:dyDescent="0.25">
      <c r="A124" s="35">
        <f t="shared" si="7"/>
        <v>27</v>
      </c>
      <c r="B124" s="18" t="s">
        <v>137</v>
      </c>
      <c r="C124" s="51" t="s">
        <v>1</v>
      </c>
      <c r="D124" s="48">
        <v>2</v>
      </c>
      <c r="E124" s="48"/>
      <c r="F124" s="39">
        <f t="shared" si="6"/>
        <v>0</v>
      </c>
      <c r="I124" s="86"/>
    </row>
    <row r="125" spans="1:9" x14ac:dyDescent="0.25">
      <c r="A125" s="35">
        <f t="shared" si="7"/>
        <v>28</v>
      </c>
      <c r="B125" s="18" t="s">
        <v>138</v>
      </c>
      <c r="C125" s="51" t="s">
        <v>1</v>
      </c>
      <c r="D125" s="48">
        <v>6</v>
      </c>
      <c r="E125" s="48"/>
      <c r="F125" s="39">
        <f t="shared" si="6"/>
        <v>0</v>
      </c>
      <c r="I125" s="86"/>
    </row>
    <row r="126" spans="1:9" x14ac:dyDescent="0.25">
      <c r="A126" s="35">
        <f t="shared" si="7"/>
        <v>29</v>
      </c>
      <c r="B126" s="18" t="s">
        <v>139</v>
      </c>
      <c r="C126" s="35" t="s">
        <v>140</v>
      </c>
      <c r="D126" s="39">
        <v>1623</v>
      </c>
      <c r="E126" s="39"/>
      <c r="F126" s="39">
        <f t="shared" si="6"/>
        <v>0</v>
      </c>
      <c r="I126" s="86"/>
    </row>
    <row r="127" spans="1:9" x14ac:dyDescent="0.25">
      <c r="A127" s="35">
        <f t="shared" si="7"/>
        <v>30</v>
      </c>
      <c r="B127" s="18" t="s">
        <v>141</v>
      </c>
      <c r="C127" s="35" t="s">
        <v>140</v>
      </c>
      <c r="D127" s="39">
        <v>212</v>
      </c>
      <c r="E127" s="39"/>
      <c r="F127" s="39">
        <f t="shared" si="6"/>
        <v>0</v>
      </c>
      <c r="I127" s="86"/>
    </row>
    <row r="128" spans="1:9" ht="31.5" x14ac:dyDescent="0.25">
      <c r="A128" s="35">
        <f t="shared" si="7"/>
        <v>31</v>
      </c>
      <c r="B128" s="18" t="s">
        <v>142</v>
      </c>
      <c r="C128" s="51" t="s">
        <v>1</v>
      </c>
      <c r="D128" s="39">
        <v>117</v>
      </c>
      <c r="E128" s="39"/>
      <c r="F128" s="39">
        <f t="shared" si="6"/>
        <v>0</v>
      </c>
      <c r="I128" s="86"/>
    </row>
    <row r="129" spans="1:9" ht="31.5" x14ac:dyDescent="0.25">
      <c r="A129" s="35">
        <f t="shared" si="7"/>
        <v>32</v>
      </c>
      <c r="B129" s="18" t="s">
        <v>143</v>
      </c>
      <c r="C129" s="51" t="s">
        <v>1</v>
      </c>
      <c r="D129" s="39">
        <v>117</v>
      </c>
      <c r="E129" s="39"/>
      <c r="F129" s="39">
        <f t="shared" si="6"/>
        <v>0</v>
      </c>
      <c r="I129" s="86"/>
    </row>
    <row r="130" spans="1:9" x14ac:dyDescent="0.25">
      <c r="A130" s="35">
        <f t="shared" si="7"/>
        <v>33</v>
      </c>
      <c r="B130" s="18" t="s">
        <v>144</v>
      </c>
      <c r="C130" s="51" t="s">
        <v>1</v>
      </c>
      <c r="D130" s="39">
        <v>117</v>
      </c>
      <c r="E130" s="39"/>
      <c r="F130" s="39">
        <f t="shared" si="6"/>
        <v>0</v>
      </c>
      <c r="I130" s="86"/>
    </row>
    <row r="131" spans="1:9" x14ac:dyDescent="0.25">
      <c r="A131" s="35">
        <f t="shared" si="7"/>
        <v>34</v>
      </c>
      <c r="B131" s="18" t="s">
        <v>145</v>
      </c>
      <c r="C131" s="51" t="s">
        <v>1</v>
      </c>
      <c r="D131" s="39">
        <v>31</v>
      </c>
      <c r="E131" s="39"/>
      <c r="F131" s="39">
        <f t="shared" si="6"/>
        <v>0</v>
      </c>
      <c r="I131" s="86"/>
    </row>
    <row r="132" spans="1:9" x14ac:dyDescent="0.25">
      <c r="A132" s="35">
        <f t="shared" si="7"/>
        <v>35</v>
      </c>
      <c r="B132" s="18" t="s">
        <v>146</v>
      </c>
      <c r="C132" s="51" t="s">
        <v>1</v>
      </c>
      <c r="D132" s="39">
        <v>69</v>
      </c>
      <c r="E132" s="39"/>
      <c r="F132" s="39">
        <f t="shared" si="6"/>
        <v>0</v>
      </c>
      <c r="I132" s="86"/>
    </row>
    <row r="133" spans="1:9" x14ac:dyDescent="0.25">
      <c r="A133" s="35">
        <f t="shared" si="7"/>
        <v>36</v>
      </c>
      <c r="B133" s="18" t="s">
        <v>147</v>
      </c>
      <c r="C133" s="51" t="s">
        <v>1</v>
      </c>
      <c r="D133" s="39">
        <v>17</v>
      </c>
      <c r="E133" s="39"/>
      <c r="F133" s="39">
        <f t="shared" si="6"/>
        <v>0</v>
      </c>
      <c r="I133" s="86"/>
    </row>
    <row r="134" spans="1:9" x14ac:dyDescent="0.25">
      <c r="A134" s="35">
        <f t="shared" si="7"/>
        <v>37</v>
      </c>
      <c r="B134" s="18" t="s">
        <v>148</v>
      </c>
      <c r="C134" s="51" t="s">
        <v>1</v>
      </c>
      <c r="D134" s="48">
        <v>50</v>
      </c>
      <c r="E134" s="48"/>
      <c r="F134" s="39">
        <f t="shared" si="6"/>
        <v>0</v>
      </c>
      <c r="I134" s="86"/>
    </row>
    <row r="135" spans="1:9" x14ac:dyDescent="0.25">
      <c r="A135" s="35">
        <f t="shared" si="7"/>
        <v>38</v>
      </c>
      <c r="B135" s="18" t="s">
        <v>149</v>
      </c>
      <c r="C135" s="51" t="s">
        <v>1</v>
      </c>
      <c r="D135" s="39">
        <v>11</v>
      </c>
      <c r="E135" s="39"/>
      <c r="F135" s="39">
        <f t="shared" si="6"/>
        <v>0</v>
      </c>
      <c r="I135" s="86"/>
    </row>
    <row r="136" spans="1:9" x14ac:dyDescent="0.25">
      <c r="A136" s="35">
        <f t="shared" si="7"/>
        <v>39</v>
      </c>
      <c r="B136" s="18" t="s">
        <v>150</v>
      </c>
      <c r="C136" s="51" t="s">
        <v>1</v>
      </c>
      <c r="D136" s="39">
        <v>16</v>
      </c>
      <c r="E136" s="39"/>
      <c r="F136" s="39">
        <f t="shared" si="6"/>
        <v>0</v>
      </c>
      <c r="I136" s="86"/>
    </row>
    <row r="137" spans="1:9" x14ac:dyDescent="0.25">
      <c r="A137" s="35">
        <f t="shared" si="7"/>
        <v>40</v>
      </c>
      <c r="B137" s="18" t="s">
        <v>151</v>
      </c>
      <c r="C137" s="19" t="s">
        <v>15</v>
      </c>
      <c r="D137" s="39">
        <v>108</v>
      </c>
      <c r="E137" s="39"/>
      <c r="F137" s="39">
        <f t="shared" si="6"/>
        <v>0</v>
      </c>
      <c r="I137" s="86"/>
    </row>
    <row r="138" spans="1:9" x14ac:dyDescent="0.25">
      <c r="A138" s="35">
        <f t="shared" si="7"/>
        <v>41</v>
      </c>
      <c r="B138" s="18" t="s">
        <v>152</v>
      </c>
      <c r="C138" s="19" t="s">
        <v>15</v>
      </c>
      <c r="D138" s="39">
        <v>14</v>
      </c>
      <c r="E138" s="39"/>
      <c r="F138" s="39">
        <f t="shared" si="6"/>
        <v>0</v>
      </c>
      <c r="I138" s="86"/>
    </row>
    <row r="139" spans="1:9" ht="31.5" x14ac:dyDescent="0.25">
      <c r="A139" s="35">
        <f t="shared" si="7"/>
        <v>42</v>
      </c>
      <c r="B139" s="18" t="s">
        <v>153</v>
      </c>
      <c r="C139" s="51" t="s">
        <v>1</v>
      </c>
      <c r="D139" s="48">
        <v>2</v>
      </c>
      <c r="E139" s="48"/>
      <c r="F139" s="39">
        <f t="shared" si="6"/>
        <v>0</v>
      </c>
      <c r="I139" s="86"/>
    </row>
    <row r="140" spans="1:9" x14ac:dyDescent="0.25">
      <c r="A140" s="35">
        <f t="shared" si="7"/>
        <v>43</v>
      </c>
      <c r="B140" s="18" t="s">
        <v>154</v>
      </c>
      <c r="C140" s="51" t="s">
        <v>114</v>
      </c>
      <c r="D140" s="48">
        <v>128</v>
      </c>
      <c r="E140" s="48"/>
      <c r="F140" s="39">
        <f t="shared" si="6"/>
        <v>0</v>
      </c>
      <c r="I140" s="86"/>
    </row>
    <row r="141" spans="1:9" x14ac:dyDescent="0.25">
      <c r="A141" s="35">
        <f t="shared" si="7"/>
        <v>44</v>
      </c>
      <c r="B141" s="18" t="s">
        <v>155</v>
      </c>
      <c r="C141" s="19" t="s">
        <v>15</v>
      </c>
      <c r="D141" s="48">
        <v>1400</v>
      </c>
      <c r="E141" s="48"/>
      <c r="F141" s="39">
        <f t="shared" si="6"/>
        <v>0</v>
      </c>
      <c r="I141" s="86"/>
    </row>
    <row r="142" spans="1:9" x14ac:dyDescent="0.25">
      <c r="A142" s="35">
        <f t="shared" si="7"/>
        <v>45</v>
      </c>
      <c r="B142" s="18" t="s">
        <v>156</v>
      </c>
      <c r="C142" s="19" t="s">
        <v>15</v>
      </c>
      <c r="D142" s="48">
        <v>1280</v>
      </c>
      <c r="E142" s="48"/>
      <c r="F142" s="39">
        <f t="shared" si="6"/>
        <v>0</v>
      </c>
      <c r="I142" s="86"/>
    </row>
    <row r="143" spans="1:9" x14ac:dyDescent="0.25">
      <c r="A143" s="35">
        <f t="shared" si="7"/>
        <v>46</v>
      </c>
      <c r="B143" s="18" t="s">
        <v>157</v>
      </c>
      <c r="C143" s="51" t="s">
        <v>114</v>
      </c>
      <c r="D143" s="39">
        <v>215</v>
      </c>
      <c r="E143" s="39"/>
      <c r="F143" s="39">
        <f t="shared" si="6"/>
        <v>0</v>
      </c>
      <c r="I143" s="86"/>
    </row>
    <row r="144" spans="1:9" x14ac:dyDescent="0.25">
      <c r="A144" s="35">
        <f t="shared" si="7"/>
        <v>47</v>
      </c>
      <c r="B144" s="18" t="s">
        <v>158</v>
      </c>
      <c r="C144" s="51" t="s">
        <v>1</v>
      </c>
      <c r="D144" s="38">
        <v>54</v>
      </c>
      <c r="E144" s="38"/>
      <c r="F144" s="39">
        <f t="shared" si="6"/>
        <v>0</v>
      </c>
      <c r="I144" s="86"/>
    </row>
    <row r="145" spans="1:9" x14ac:dyDescent="0.25">
      <c r="A145" s="35">
        <f t="shared" si="7"/>
        <v>48</v>
      </c>
      <c r="B145" s="18" t="s">
        <v>159</v>
      </c>
      <c r="C145" s="51" t="s">
        <v>1</v>
      </c>
      <c r="D145" s="38">
        <v>46</v>
      </c>
      <c r="E145" s="38"/>
      <c r="F145" s="39">
        <f t="shared" si="6"/>
        <v>0</v>
      </c>
      <c r="I145" s="86"/>
    </row>
    <row r="146" spans="1:9" x14ac:dyDescent="0.25">
      <c r="A146" s="35">
        <f t="shared" si="7"/>
        <v>49</v>
      </c>
      <c r="B146" s="18" t="s">
        <v>160</v>
      </c>
      <c r="C146" s="19" t="s">
        <v>15</v>
      </c>
      <c r="D146" s="39">
        <v>1400</v>
      </c>
      <c r="E146" s="39"/>
      <c r="F146" s="39">
        <f t="shared" si="6"/>
        <v>0</v>
      </c>
      <c r="G146" s="52"/>
      <c r="I146" s="86"/>
    </row>
    <row r="147" spans="1:9" x14ac:dyDescent="0.25">
      <c r="A147" s="35">
        <f t="shared" si="7"/>
        <v>50</v>
      </c>
      <c r="B147" s="18" t="s">
        <v>161</v>
      </c>
      <c r="C147" s="51" t="s">
        <v>1</v>
      </c>
      <c r="D147" s="38">
        <v>117</v>
      </c>
      <c r="E147" s="38"/>
      <c r="F147" s="39">
        <f t="shared" si="6"/>
        <v>0</v>
      </c>
      <c r="I147" s="86"/>
    </row>
    <row r="148" spans="1:9" x14ac:dyDescent="0.25">
      <c r="A148" s="35">
        <f t="shared" si="7"/>
        <v>51</v>
      </c>
      <c r="B148" s="18" t="s">
        <v>162</v>
      </c>
      <c r="C148" s="47" t="s">
        <v>1</v>
      </c>
      <c r="D148" s="48">
        <v>1</v>
      </c>
      <c r="E148" s="48"/>
      <c r="F148" s="39">
        <f t="shared" si="6"/>
        <v>0</v>
      </c>
      <c r="I148" s="86"/>
    </row>
    <row r="149" spans="1:9" x14ac:dyDescent="0.25">
      <c r="A149" s="53"/>
      <c r="B149" s="53"/>
      <c r="C149" s="109" t="s">
        <v>164</v>
      </c>
      <c r="D149" s="110"/>
      <c r="E149" s="111"/>
      <c r="F149" s="41">
        <f>SUM(F96:F148)</f>
        <v>0</v>
      </c>
      <c r="I149" s="86"/>
    </row>
    <row r="150" spans="1:9" x14ac:dyDescent="0.25">
      <c r="A150" s="54"/>
      <c r="B150" s="55" t="s">
        <v>165</v>
      </c>
      <c r="C150" s="55"/>
      <c r="D150" s="55"/>
      <c r="E150" s="55"/>
      <c r="F150" s="96"/>
      <c r="I150" s="86"/>
    </row>
    <row r="151" spans="1:9" x14ac:dyDescent="0.25">
      <c r="A151" s="32">
        <v>1</v>
      </c>
      <c r="B151" s="56" t="s">
        <v>166</v>
      </c>
      <c r="C151" s="57" t="s">
        <v>1</v>
      </c>
      <c r="D151" s="58">
        <v>72</v>
      </c>
      <c r="E151" s="58"/>
      <c r="F151" s="58">
        <f>ROUND(D151*E151,2)</f>
        <v>0</v>
      </c>
      <c r="G151" s="22"/>
      <c r="I151" s="86"/>
    </row>
    <row r="152" spans="1:9" x14ac:dyDescent="0.25">
      <c r="A152" s="32">
        <f>A151+1</f>
        <v>2</v>
      </c>
      <c r="B152" s="56" t="s">
        <v>167</v>
      </c>
      <c r="C152" s="57" t="s">
        <v>1</v>
      </c>
      <c r="D152" s="58">
        <v>634</v>
      </c>
      <c r="E152" s="58"/>
      <c r="F152" s="58">
        <f>ROUND(D152*E152,2)</f>
        <v>0</v>
      </c>
      <c r="G152" s="59"/>
      <c r="I152" s="86"/>
    </row>
    <row r="153" spans="1:9" x14ac:dyDescent="0.25">
      <c r="A153" s="32">
        <f>A152+1</f>
        <v>3</v>
      </c>
      <c r="B153" s="56" t="s">
        <v>168</v>
      </c>
      <c r="C153" s="57" t="s">
        <v>1</v>
      </c>
      <c r="D153" s="58">
        <v>9</v>
      </c>
      <c r="E153" s="58"/>
      <c r="F153" s="58">
        <f>ROUND(D153*E153,2)</f>
        <v>0</v>
      </c>
      <c r="G153" s="22"/>
      <c r="I153" s="86"/>
    </row>
    <row r="154" spans="1:9" ht="78.75" x14ac:dyDescent="0.25">
      <c r="A154" s="32">
        <f>A153+1</f>
        <v>4</v>
      </c>
      <c r="B154" s="18" t="s">
        <v>169</v>
      </c>
      <c r="C154" s="47" t="s">
        <v>1</v>
      </c>
      <c r="D154" s="90">
        <v>1</v>
      </c>
      <c r="E154" s="90"/>
      <c r="F154" s="90">
        <f>ROUND(D154*E154,2)</f>
        <v>0</v>
      </c>
      <c r="G154" s="22"/>
      <c r="I154" s="86"/>
    </row>
    <row r="155" spans="1:9" x14ac:dyDescent="0.25">
      <c r="A155" s="53"/>
      <c r="B155" s="53"/>
      <c r="C155" s="109" t="s">
        <v>170</v>
      </c>
      <c r="D155" s="110"/>
      <c r="E155" s="111"/>
      <c r="F155" s="41">
        <f>SUM(F151:F154)</f>
        <v>0</v>
      </c>
      <c r="I155" s="86"/>
    </row>
    <row r="156" spans="1:9" x14ac:dyDescent="0.25">
      <c r="A156" s="60"/>
      <c r="B156" s="55" t="s">
        <v>171</v>
      </c>
      <c r="C156" s="60"/>
      <c r="D156" s="61"/>
      <c r="E156" s="62"/>
      <c r="F156" s="61"/>
      <c r="G156" s="22"/>
      <c r="I156" s="86"/>
    </row>
    <row r="157" spans="1:9" x14ac:dyDescent="0.25">
      <c r="A157" s="51">
        <v>1</v>
      </c>
      <c r="B157" s="18" t="s">
        <v>216</v>
      </c>
      <c r="C157" s="47" t="s">
        <v>2</v>
      </c>
      <c r="D157" s="48">
        <v>1</v>
      </c>
      <c r="E157" s="90"/>
      <c r="F157" s="90">
        <f t="shared" ref="F157:F179" si="8">ROUND(D157*E157,2)</f>
        <v>0</v>
      </c>
      <c r="I157" s="86"/>
    </row>
    <row r="158" spans="1:9" x14ac:dyDescent="0.25">
      <c r="A158" s="51">
        <f t="shared" ref="A158:A179" si="9">A157+1</f>
        <v>2</v>
      </c>
      <c r="B158" s="18" t="s">
        <v>219</v>
      </c>
      <c r="C158" s="47" t="s">
        <v>2</v>
      </c>
      <c r="D158" s="48">
        <v>8</v>
      </c>
      <c r="E158" s="90"/>
      <c r="F158" s="90">
        <f t="shared" si="8"/>
        <v>0</v>
      </c>
      <c r="I158" s="86"/>
    </row>
    <row r="159" spans="1:9" ht="31.5" x14ac:dyDescent="0.25">
      <c r="A159" s="51">
        <f t="shared" si="9"/>
        <v>3</v>
      </c>
      <c r="B159" s="18" t="s">
        <v>220</v>
      </c>
      <c r="C159" s="47" t="s">
        <v>1</v>
      </c>
      <c r="D159" s="48">
        <v>24</v>
      </c>
      <c r="E159" s="90"/>
      <c r="F159" s="90">
        <f t="shared" si="8"/>
        <v>0</v>
      </c>
      <c r="I159" s="86"/>
    </row>
    <row r="160" spans="1:9" ht="63" x14ac:dyDescent="0.25">
      <c r="A160" s="51">
        <f t="shared" si="9"/>
        <v>4</v>
      </c>
      <c r="B160" s="18" t="s">
        <v>221</v>
      </c>
      <c r="C160" s="47" t="s">
        <v>1</v>
      </c>
      <c r="D160" s="48">
        <v>2</v>
      </c>
      <c r="E160" s="90"/>
      <c r="F160" s="90">
        <f t="shared" si="8"/>
        <v>0</v>
      </c>
      <c r="I160" s="86"/>
    </row>
    <row r="161" spans="1:9" ht="63" x14ac:dyDescent="0.25">
      <c r="A161" s="51">
        <f t="shared" si="9"/>
        <v>5</v>
      </c>
      <c r="B161" s="18" t="s">
        <v>222</v>
      </c>
      <c r="C161" s="47" t="s">
        <v>1</v>
      </c>
      <c r="D161" s="48">
        <v>8</v>
      </c>
      <c r="E161" s="90"/>
      <c r="F161" s="90">
        <f t="shared" ref="F161" si="10">ROUND(D161*E161,2)</f>
        <v>0</v>
      </c>
      <c r="I161" s="86"/>
    </row>
    <row r="162" spans="1:9" x14ac:dyDescent="0.25">
      <c r="A162" s="51">
        <f t="shared" si="9"/>
        <v>6</v>
      </c>
      <c r="B162" s="18" t="s">
        <v>223</v>
      </c>
      <c r="C162" s="47" t="s">
        <v>1</v>
      </c>
      <c r="D162" s="48">
        <v>9</v>
      </c>
      <c r="E162" s="90"/>
      <c r="F162" s="90">
        <f t="shared" si="8"/>
        <v>0</v>
      </c>
      <c r="I162" s="86"/>
    </row>
    <row r="163" spans="1:9" x14ac:dyDescent="0.25">
      <c r="A163" s="51">
        <f t="shared" si="9"/>
        <v>7</v>
      </c>
      <c r="B163" s="18" t="s">
        <v>187</v>
      </c>
      <c r="C163" s="47" t="s">
        <v>1</v>
      </c>
      <c r="D163" s="48">
        <v>1</v>
      </c>
      <c r="E163" s="90"/>
      <c r="F163" s="90">
        <f t="shared" si="8"/>
        <v>0</v>
      </c>
      <c r="I163" s="86"/>
    </row>
    <row r="164" spans="1:9" x14ac:dyDescent="0.25">
      <c r="A164" s="51">
        <f t="shared" si="9"/>
        <v>8</v>
      </c>
      <c r="B164" s="18" t="s">
        <v>224</v>
      </c>
      <c r="C164" s="47" t="s">
        <v>1</v>
      </c>
      <c r="D164" s="48">
        <v>8</v>
      </c>
      <c r="E164" s="90"/>
      <c r="F164" s="90">
        <f t="shared" si="8"/>
        <v>0</v>
      </c>
      <c r="I164" s="86"/>
    </row>
    <row r="165" spans="1:9" x14ac:dyDescent="0.25">
      <c r="A165" s="51">
        <f t="shared" si="9"/>
        <v>9</v>
      </c>
      <c r="B165" s="18" t="s">
        <v>172</v>
      </c>
      <c r="C165" s="47" t="s">
        <v>1</v>
      </c>
      <c r="D165" s="48">
        <v>2</v>
      </c>
      <c r="E165" s="90"/>
      <c r="F165" s="90">
        <f t="shared" si="8"/>
        <v>0</v>
      </c>
      <c r="I165" s="86"/>
    </row>
    <row r="166" spans="1:9" x14ac:dyDescent="0.25">
      <c r="A166" s="51">
        <f t="shared" si="9"/>
        <v>10</v>
      </c>
      <c r="B166" s="18" t="s">
        <v>173</v>
      </c>
      <c r="C166" s="47" t="s">
        <v>1</v>
      </c>
      <c r="D166" s="48">
        <v>25</v>
      </c>
      <c r="E166" s="90"/>
      <c r="F166" s="90">
        <f t="shared" si="8"/>
        <v>0</v>
      </c>
      <c r="I166" s="86"/>
    </row>
    <row r="167" spans="1:9" x14ac:dyDescent="0.25">
      <c r="A167" s="51">
        <f t="shared" si="9"/>
        <v>11</v>
      </c>
      <c r="B167" s="18" t="s">
        <v>174</v>
      </c>
      <c r="C167" s="47" t="s">
        <v>1</v>
      </c>
      <c r="D167" s="48">
        <v>10</v>
      </c>
      <c r="E167" s="90"/>
      <c r="F167" s="90">
        <f t="shared" si="8"/>
        <v>0</v>
      </c>
      <c r="I167" s="86"/>
    </row>
    <row r="168" spans="1:9" x14ac:dyDescent="0.25">
      <c r="A168" s="51">
        <f t="shared" si="9"/>
        <v>12</v>
      </c>
      <c r="B168" s="18" t="s">
        <v>175</v>
      </c>
      <c r="C168" s="47" t="s">
        <v>15</v>
      </c>
      <c r="D168" s="48">
        <v>75.3</v>
      </c>
      <c r="E168" s="90"/>
      <c r="F168" s="90">
        <f t="shared" si="8"/>
        <v>0</v>
      </c>
      <c r="I168" s="86"/>
    </row>
    <row r="169" spans="1:9" x14ac:dyDescent="0.25">
      <c r="A169" s="51">
        <f t="shared" si="9"/>
        <v>13</v>
      </c>
      <c r="B169" s="74" t="s">
        <v>217</v>
      </c>
      <c r="C169" s="63" t="s">
        <v>15</v>
      </c>
      <c r="D169" s="84">
        <v>194.7</v>
      </c>
      <c r="E169" s="84"/>
      <c r="F169" s="90">
        <f t="shared" si="8"/>
        <v>0</v>
      </c>
      <c r="I169" s="86"/>
    </row>
    <row r="170" spans="1:9" ht="31.5" x14ac:dyDescent="0.25">
      <c r="A170" s="51">
        <f t="shared" si="9"/>
        <v>14</v>
      </c>
      <c r="B170" s="18" t="s">
        <v>176</v>
      </c>
      <c r="C170" s="47" t="s">
        <v>15</v>
      </c>
      <c r="D170" s="48">
        <v>75.3</v>
      </c>
      <c r="E170" s="90"/>
      <c r="F170" s="90">
        <f t="shared" si="8"/>
        <v>0</v>
      </c>
      <c r="I170" s="86"/>
    </row>
    <row r="171" spans="1:9" ht="31.5" x14ac:dyDescent="0.25">
      <c r="A171" s="51">
        <f t="shared" si="9"/>
        <v>15</v>
      </c>
      <c r="B171" s="74" t="s">
        <v>218</v>
      </c>
      <c r="C171" s="63" t="s">
        <v>15</v>
      </c>
      <c r="D171" s="84">
        <v>194.7</v>
      </c>
      <c r="E171" s="84"/>
      <c r="F171" s="90">
        <f t="shared" si="8"/>
        <v>0</v>
      </c>
      <c r="I171" s="86"/>
    </row>
    <row r="172" spans="1:9" x14ac:dyDescent="0.25">
      <c r="A172" s="51">
        <f t="shared" si="9"/>
        <v>16</v>
      </c>
      <c r="B172" s="18" t="s">
        <v>225</v>
      </c>
      <c r="C172" s="47" t="s">
        <v>1</v>
      </c>
      <c r="D172" s="48">
        <v>2</v>
      </c>
      <c r="E172" s="90"/>
      <c r="F172" s="90">
        <f t="shared" si="8"/>
        <v>0</v>
      </c>
      <c r="I172" s="86"/>
    </row>
    <row r="173" spans="1:9" x14ac:dyDescent="0.25">
      <c r="A173" s="51">
        <f t="shared" si="9"/>
        <v>17</v>
      </c>
      <c r="B173" s="18" t="s">
        <v>226</v>
      </c>
      <c r="C173" s="47" t="s">
        <v>1</v>
      </c>
      <c r="D173" s="48">
        <v>8</v>
      </c>
      <c r="E173" s="90"/>
      <c r="F173" s="90">
        <f t="shared" si="8"/>
        <v>0</v>
      </c>
      <c r="I173" s="86"/>
    </row>
    <row r="174" spans="1:9" ht="47.25" x14ac:dyDescent="0.25">
      <c r="A174" s="51">
        <f t="shared" si="9"/>
        <v>18</v>
      </c>
      <c r="B174" s="18" t="s">
        <v>230</v>
      </c>
      <c r="C174" s="47" t="s">
        <v>163</v>
      </c>
      <c r="D174" s="48">
        <v>9</v>
      </c>
      <c r="E174" s="90"/>
      <c r="F174" s="90">
        <f t="shared" si="8"/>
        <v>0</v>
      </c>
      <c r="I174" s="86"/>
    </row>
    <row r="175" spans="1:9" x14ac:dyDescent="0.25">
      <c r="A175" s="51">
        <f t="shared" si="9"/>
        <v>19</v>
      </c>
      <c r="B175" s="18" t="s">
        <v>177</v>
      </c>
      <c r="C175" s="47" t="s">
        <v>163</v>
      </c>
      <c r="D175" s="48">
        <v>9</v>
      </c>
      <c r="E175" s="90"/>
      <c r="F175" s="90">
        <f t="shared" si="8"/>
        <v>0</v>
      </c>
      <c r="I175" s="86"/>
    </row>
    <row r="176" spans="1:9" x14ac:dyDescent="0.25">
      <c r="A176" s="51">
        <f t="shared" si="9"/>
        <v>20</v>
      </c>
      <c r="B176" s="18" t="s">
        <v>178</v>
      </c>
      <c r="C176" s="47" t="s">
        <v>15</v>
      </c>
      <c r="D176" s="48">
        <v>270</v>
      </c>
      <c r="E176" s="90"/>
      <c r="F176" s="90">
        <f t="shared" si="8"/>
        <v>0</v>
      </c>
      <c r="I176" s="86"/>
    </row>
    <row r="177" spans="1:9" x14ac:dyDescent="0.25">
      <c r="A177" s="51">
        <f t="shared" si="9"/>
        <v>21</v>
      </c>
      <c r="B177" s="18" t="s">
        <v>162</v>
      </c>
      <c r="C177" s="47" t="s">
        <v>1</v>
      </c>
      <c r="D177" s="48">
        <v>9</v>
      </c>
      <c r="E177" s="90"/>
      <c r="F177" s="90">
        <f t="shared" si="8"/>
        <v>0</v>
      </c>
      <c r="I177" s="86"/>
    </row>
    <row r="178" spans="1:9" x14ac:dyDescent="0.25">
      <c r="A178" s="51">
        <f t="shared" si="9"/>
        <v>22</v>
      </c>
      <c r="B178" s="18" t="s">
        <v>179</v>
      </c>
      <c r="C178" s="47" t="s">
        <v>180</v>
      </c>
      <c r="D178" s="48">
        <v>261</v>
      </c>
      <c r="E178" s="90"/>
      <c r="F178" s="90">
        <f t="shared" si="8"/>
        <v>0</v>
      </c>
      <c r="I178" s="86"/>
    </row>
    <row r="179" spans="1:9" x14ac:dyDescent="0.25">
      <c r="A179" s="51">
        <f t="shared" si="9"/>
        <v>23</v>
      </c>
      <c r="B179" s="18" t="s">
        <v>159</v>
      </c>
      <c r="C179" s="47" t="s">
        <v>1</v>
      </c>
      <c r="D179" s="48">
        <v>15</v>
      </c>
      <c r="E179" s="90"/>
      <c r="F179" s="90">
        <f t="shared" si="8"/>
        <v>0</v>
      </c>
      <c r="I179" s="86"/>
    </row>
    <row r="180" spans="1:9" x14ac:dyDescent="0.25">
      <c r="A180" s="53"/>
      <c r="B180" s="53"/>
      <c r="C180" s="109" t="s">
        <v>181</v>
      </c>
      <c r="D180" s="110"/>
      <c r="E180" s="111"/>
      <c r="F180" s="41">
        <f>SUM(F157:F179)</f>
        <v>0</v>
      </c>
      <c r="I180" s="86"/>
    </row>
    <row r="181" spans="1:9" x14ac:dyDescent="0.25">
      <c r="A181" s="63"/>
      <c r="B181" s="64"/>
      <c r="C181" s="47"/>
      <c r="D181" s="65"/>
      <c r="E181" s="20"/>
      <c r="F181" s="90"/>
      <c r="I181" s="86"/>
    </row>
    <row r="182" spans="1:9" x14ac:dyDescent="0.25">
      <c r="A182" s="60"/>
      <c r="B182" s="55" t="s">
        <v>182</v>
      </c>
      <c r="C182" s="60"/>
      <c r="D182" s="61"/>
      <c r="E182" s="62"/>
      <c r="F182" s="61"/>
      <c r="G182" s="22"/>
      <c r="I182" s="86"/>
    </row>
    <row r="183" spans="1:9" x14ac:dyDescent="0.25">
      <c r="A183" s="51">
        <v>1</v>
      </c>
      <c r="B183" s="78" t="s">
        <v>188</v>
      </c>
      <c r="C183" s="79" t="s">
        <v>1</v>
      </c>
      <c r="D183" s="91">
        <v>89</v>
      </c>
      <c r="E183" s="91"/>
      <c r="F183" s="91">
        <f>ROUND(E183*D183,2)</f>
        <v>0</v>
      </c>
      <c r="I183" s="86"/>
    </row>
    <row r="184" spans="1:9" x14ac:dyDescent="0.25">
      <c r="A184" s="51">
        <f t="shared" ref="A184:A211" si="11">A183+1</f>
        <v>2</v>
      </c>
      <c r="B184" s="78" t="s">
        <v>189</v>
      </c>
      <c r="C184" s="79" t="s">
        <v>1</v>
      </c>
      <c r="D184" s="91">
        <v>3</v>
      </c>
      <c r="E184" s="91"/>
      <c r="F184" s="91">
        <f t="shared" ref="F184:F196" si="12">ROUND(E184*D184,2)</f>
        <v>0</v>
      </c>
      <c r="I184" s="86"/>
    </row>
    <row r="185" spans="1:9" x14ac:dyDescent="0.25">
      <c r="A185" s="51">
        <f t="shared" si="11"/>
        <v>3</v>
      </c>
      <c r="B185" s="78" t="s">
        <v>190</v>
      </c>
      <c r="C185" s="79" t="s">
        <v>1</v>
      </c>
      <c r="D185" s="91">
        <v>3</v>
      </c>
      <c r="E185" s="91"/>
      <c r="F185" s="91">
        <f t="shared" si="12"/>
        <v>0</v>
      </c>
      <c r="I185" s="86"/>
    </row>
    <row r="186" spans="1:9" x14ac:dyDescent="0.25">
      <c r="A186" s="51">
        <f t="shared" si="11"/>
        <v>4</v>
      </c>
      <c r="B186" s="78" t="s">
        <v>191</v>
      </c>
      <c r="C186" s="79" t="s">
        <v>1</v>
      </c>
      <c r="D186" s="91">
        <v>1</v>
      </c>
      <c r="E186" s="91"/>
      <c r="F186" s="91">
        <f t="shared" si="12"/>
        <v>0</v>
      </c>
      <c r="G186" s="22"/>
      <c r="I186" s="86"/>
    </row>
    <row r="187" spans="1:9" x14ac:dyDescent="0.25">
      <c r="A187" s="51">
        <f t="shared" si="11"/>
        <v>5</v>
      </c>
      <c r="B187" s="78" t="s">
        <v>192</v>
      </c>
      <c r="C187" s="79" t="s">
        <v>1</v>
      </c>
      <c r="D187" s="91">
        <v>1</v>
      </c>
      <c r="E187" s="90"/>
      <c r="F187" s="91">
        <f t="shared" si="12"/>
        <v>0</v>
      </c>
      <c r="I187" s="86"/>
    </row>
    <row r="188" spans="1:9" x14ac:dyDescent="0.25">
      <c r="A188" s="51">
        <f t="shared" si="11"/>
        <v>6</v>
      </c>
      <c r="B188" s="78" t="s">
        <v>193</v>
      </c>
      <c r="C188" s="79" t="s">
        <v>1</v>
      </c>
      <c r="D188" s="91">
        <v>1</v>
      </c>
      <c r="E188" s="90"/>
      <c r="F188" s="91">
        <f t="shared" si="12"/>
        <v>0</v>
      </c>
      <c r="I188" s="86"/>
    </row>
    <row r="189" spans="1:9" x14ac:dyDescent="0.25">
      <c r="A189" s="51">
        <f t="shared" si="11"/>
        <v>7</v>
      </c>
      <c r="B189" s="78" t="s">
        <v>194</v>
      </c>
      <c r="C189" s="79" t="s">
        <v>15</v>
      </c>
      <c r="D189" s="91">
        <v>1440</v>
      </c>
      <c r="E189" s="90"/>
      <c r="F189" s="91">
        <f t="shared" si="12"/>
        <v>0</v>
      </c>
      <c r="I189" s="86"/>
    </row>
    <row r="190" spans="1:9" x14ac:dyDescent="0.25">
      <c r="A190" s="51">
        <f t="shared" si="11"/>
        <v>8</v>
      </c>
      <c r="B190" s="78" t="s">
        <v>195</v>
      </c>
      <c r="C190" s="79" t="s">
        <v>15</v>
      </c>
      <c r="D190" s="91">
        <v>240</v>
      </c>
      <c r="E190" s="90"/>
      <c r="F190" s="91">
        <f t="shared" si="12"/>
        <v>0</v>
      </c>
      <c r="I190" s="86"/>
    </row>
    <row r="191" spans="1:9" x14ac:dyDescent="0.25">
      <c r="A191" s="51">
        <f t="shared" si="11"/>
        <v>9</v>
      </c>
      <c r="B191" s="78" t="s">
        <v>196</v>
      </c>
      <c r="C191" s="79" t="s">
        <v>15</v>
      </c>
      <c r="D191" s="91">
        <v>10</v>
      </c>
      <c r="E191" s="90"/>
      <c r="F191" s="91">
        <f t="shared" si="12"/>
        <v>0</v>
      </c>
      <c r="I191" s="86"/>
    </row>
    <row r="192" spans="1:9" x14ac:dyDescent="0.25">
      <c r="A192" s="51">
        <f t="shared" si="11"/>
        <v>10</v>
      </c>
      <c r="B192" s="78" t="s">
        <v>197</v>
      </c>
      <c r="C192" s="79" t="s">
        <v>15</v>
      </c>
      <c r="D192" s="91">
        <v>75</v>
      </c>
      <c r="E192" s="90"/>
      <c r="F192" s="91">
        <f t="shared" si="12"/>
        <v>0</v>
      </c>
      <c r="I192" s="86"/>
    </row>
    <row r="193" spans="1:11" x14ac:dyDescent="0.25">
      <c r="A193" s="51">
        <f t="shared" si="11"/>
        <v>11</v>
      </c>
      <c r="B193" s="78" t="s">
        <v>198</v>
      </c>
      <c r="C193" s="79" t="s">
        <v>15</v>
      </c>
      <c r="D193" s="91">
        <v>90</v>
      </c>
      <c r="E193" s="90"/>
      <c r="F193" s="91">
        <f t="shared" si="12"/>
        <v>0</v>
      </c>
      <c r="I193" s="86"/>
    </row>
    <row r="194" spans="1:11" x14ac:dyDescent="0.25">
      <c r="A194" s="51">
        <f t="shared" si="11"/>
        <v>12</v>
      </c>
      <c r="B194" s="78" t="s">
        <v>199</v>
      </c>
      <c r="C194" s="79" t="s">
        <v>15</v>
      </c>
      <c r="D194" s="91">
        <v>20</v>
      </c>
      <c r="E194" s="90"/>
      <c r="F194" s="91">
        <f t="shared" si="12"/>
        <v>0</v>
      </c>
      <c r="I194" s="86"/>
    </row>
    <row r="195" spans="1:11" x14ac:dyDescent="0.25">
      <c r="A195" s="51">
        <f t="shared" si="11"/>
        <v>13</v>
      </c>
      <c r="B195" s="78" t="s">
        <v>200</v>
      </c>
      <c r="C195" s="79" t="s">
        <v>1</v>
      </c>
      <c r="D195" s="91">
        <v>24</v>
      </c>
      <c r="E195" s="91"/>
      <c r="F195" s="91">
        <f t="shared" si="12"/>
        <v>0</v>
      </c>
      <c r="I195" s="86"/>
    </row>
    <row r="196" spans="1:11" x14ac:dyDescent="0.25">
      <c r="A196" s="51">
        <f t="shared" si="11"/>
        <v>14</v>
      </c>
      <c r="B196" s="80" t="s">
        <v>201</v>
      </c>
      <c r="C196" s="79" t="s">
        <v>1</v>
      </c>
      <c r="D196" s="91">
        <v>1</v>
      </c>
      <c r="E196" s="91"/>
      <c r="F196" s="91">
        <f t="shared" si="12"/>
        <v>0</v>
      </c>
      <c r="I196" s="86"/>
    </row>
    <row r="197" spans="1:11" s="73" customFormat="1" x14ac:dyDescent="0.25">
      <c r="A197" s="47">
        <v>15</v>
      </c>
      <c r="B197" s="89" t="s">
        <v>227</v>
      </c>
      <c r="C197" s="79" t="s">
        <v>228</v>
      </c>
      <c r="D197" s="48">
        <v>1</v>
      </c>
      <c r="E197" s="92"/>
      <c r="F197" s="91">
        <f>ROUND(D197*E197,2)</f>
        <v>0</v>
      </c>
      <c r="G197" s="87"/>
      <c r="H197" s="85"/>
      <c r="I197" s="88"/>
      <c r="J197" s="87"/>
      <c r="K197" s="87"/>
    </row>
    <row r="198" spans="1:11" ht="63" x14ac:dyDescent="0.25">
      <c r="A198" s="80"/>
      <c r="B198" s="83" t="s">
        <v>215</v>
      </c>
      <c r="C198" s="81"/>
      <c r="D198" s="97"/>
      <c r="E198" s="91"/>
      <c r="F198" s="91"/>
      <c r="G198" s="85"/>
      <c r="H198" s="85"/>
      <c r="I198" s="86"/>
      <c r="J198" s="85"/>
    </row>
    <row r="199" spans="1:11" x14ac:dyDescent="0.25">
      <c r="A199" s="51">
        <v>15</v>
      </c>
      <c r="B199" s="82" t="s">
        <v>202</v>
      </c>
      <c r="C199" s="81" t="s">
        <v>2</v>
      </c>
      <c r="D199" s="48">
        <v>50</v>
      </c>
      <c r="E199" s="92"/>
      <c r="F199" s="91">
        <f t="shared" ref="F199:F211" si="13">ROUND(E199*D199,2)</f>
        <v>0</v>
      </c>
      <c r="G199" s="85"/>
      <c r="H199" s="85"/>
      <c r="I199" s="86"/>
      <c r="J199" s="85"/>
    </row>
    <row r="200" spans="1:11" x14ac:dyDescent="0.25">
      <c r="A200" s="51">
        <f t="shared" si="11"/>
        <v>16</v>
      </c>
      <c r="B200" s="82" t="s">
        <v>203</v>
      </c>
      <c r="C200" s="81" t="s">
        <v>2</v>
      </c>
      <c r="D200" s="48">
        <v>50</v>
      </c>
      <c r="E200" s="92"/>
      <c r="F200" s="91">
        <f t="shared" si="13"/>
        <v>0</v>
      </c>
      <c r="G200" s="85"/>
      <c r="H200" s="85"/>
      <c r="I200" s="86"/>
      <c r="J200" s="85"/>
    </row>
    <row r="201" spans="1:11" ht="31.5" x14ac:dyDescent="0.25">
      <c r="A201" s="51">
        <f t="shared" si="11"/>
        <v>17</v>
      </c>
      <c r="B201" s="82" t="s">
        <v>204</v>
      </c>
      <c r="C201" s="81" t="s">
        <v>2</v>
      </c>
      <c r="D201" s="48">
        <v>12</v>
      </c>
      <c r="E201" s="92"/>
      <c r="F201" s="91">
        <f t="shared" si="13"/>
        <v>0</v>
      </c>
      <c r="G201" s="85"/>
      <c r="H201" s="85"/>
      <c r="I201" s="86"/>
      <c r="J201" s="85"/>
    </row>
    <row r="202" spans="1:11" ht="31.5" x14ac:dyDescent="0.25">
      <c r="A202" s="51">
        <f t="shared" si="11"/>
        <v>18</v>
      </c>
      <c r="B202" s="82" t="s">
        <v>205</v>
      </c>
      <c r="C202" s="81" t="s">
        <v>2</v>
      </c>
      <c r="D202" s="48">
        <v>6</v>
      </c>
      <c r="E202" s="92"/>
      <c r="F202" s="91">
        <f t="shared" si="13"/>
        <v>0</v>
      </c>
      <c r="G202" s="85"/>
      <c r="H202" s="85"/>
      <c r="I202" s="86"/>
      <c r="J202" s="85"/>
    </row>
    <row r="203" spans="1:11" ht="31.5" x14ac:dyDescent="0.25">
      <c r="A203" s="51">
        <f t="shared" si="11"/>
        <v>19</v>
      </c>
      <c r="B203" s="82" t="s">
        <v>206</v>
      </c>
      <c r="C203" s="81" t="s">
        <v>2</v>
      </c>
      <c r="D203" s="48">
        <v>8</v>
      </c>
      <c r="E203" s="92"/>
      <c r="F203" s="91">
        <f t="shared" si="13"/>
        <v>0</v>
      </c>
      <c r="G203" s="85"/>
      <c r="H203" s="85"/>
      <c r="I203" s="86"/>
      <c r="J203" s="85"/>
    </row>
    <row r="204" spans="1:11" ht="31.5" x14ac:dyDescent="0.25">
      <c r="A204" s="51">
        <f t="shared" si="11"/>
        <v>20</v>
      </c>
      <c r="B204" s="82" t="s">
        <v>207</v>
      </c>
      <c r="C204" s="81" t="s">
        <v>2</v>
      </c>
      <c r="D204" s="48">
        <v>8</v>
      </c>
      <c r="E204" s="92"/>
      <c r="F204" s="91">
        <f t="shared" si="13"/>
        <v>0</v>
      </c>
      <c r="G204" s="85"/>
      <c r="H204" s="85"/>
      <c r="I204" s="86"/>
      <c r="J204" s="85"/>
    </row>
    <row r="205" spans="1:11" ht="31.5" x14ac:dyDescent="0.25">
      <c r="A205" s="51">
        <f t="shared" si="11"/>
        <v>21</v>
      </c>
      <c r="B205" s="82" t="s">
        <v>208</v>
      </c>
      <c r="C205" s="81" t="s">
        <v>2</v>
      </c>
      <c r="D205" s="48">
        <v>8</v>
      </c>
      <c r="E205" s="92"/>
      <c r="F205" s="91">
        <f t="shared" si="13"/>
        <v>0</v>
      </c>
      <c r="G205" s="85"/>
      <c r="H205" s="85"/>
      <c r="I205" s="86"/>
      <c r="J205" s="85"/>
    </row>
    <row r="206" spans="1:11" x14ac:dyDescent="0.25">
      <c r="A206" s="51">
        <f t="shared" si="11"/>
        <v>22</v>
      </c>
      <c r="B206" s="82" t="s">
        <v>209</v>
      </c>
      <c r="C206" s="81" t="s">
        <v>2</v>
      </c>
      <c r="D206" s="48">
        <v>50</v>
      </c>
      <c r="E206" s="92"/>
      <c r="F206" s="91">
        <f t="shared" si="13"/>
        <v>0</v>
      </c>
      <c r="G206" s="85"/>
      <c r="H206" s="85"/>
      <c r="I206" s="86"/>
      <c r="J206" s="85"/>
    </row>
    <row r="207" spans="1:11" x14ac:dyDescent="0.25">
      <c r="A207" s="51">
        <f t="shared" si="11"/>
        <v>23</v>
      </c>
      <c r="B207" s="82" t="s">
        <v>210</v>
      </c>
      <c r="C207" s="81" t="s">
        <v>2</v>
      </c>
      <c r="D207" s="48">
        <v>32</v>
      </c>
      <c r="E207" s="92"/>
      <c r="F207" s="91">
        <f t="shared" si="13"/>
        <v>0</v>
      </c>
      <c r="G207" s="85"/>
      <c r="H207" s="85"/>
      <c r="I207" s="86"/>
      <c r="J207" s="85"/>
    </row>
    <row r="208" spans="1:11" x14ac:dyDescent="0.25">
      <c r="A208" s="51">
        <f t="shared" si="11"/>
        <v>24</v>
      </c>
      <c r="B208" s="82" t="s">
        <v>211</v>
      </c>
      <c r="C208" s="81" t="s">
        <v>2</v>
      </c>
      <c r="D208" s="48">
        <v>50</v>
      </c>
      <c r="E208" s="92"/>
      <c r="F208" s="91">
        <f t="shared" si="13"/>
        <v>0</v>
      </c>
      <c r="G208" s="85"/>
      <c r="H208" s="85"/>
      <c r="I208" s="86"/>
      <c r="J208" s="85"/>
    </row>
    <row r="209" spans="1:10" ht="31.5" x14ac:dyDescent="0.25">
      <c r="A209" s="51">
        <f t="shared" si="11"/>
        <v>25</v>
      </c>
      <c r="B209" s="82" t="s">
        <v>212</v>
      </c>
      <c r="C209" s="81" t="s">
        <v>2</v>
      </c>
      <c r="D209" s="48">
        <v>50</v>
      </c>
      <c r="E209" s="92"/>
      <c r="F209" s="91">
        <f t="shared" si="13"/>
        <v>0</v>
      </c>
      <c r="G209" s="85"/>
      <c r="H209" s="85"/>
      <c r="I209" s="86"/>
      <c r="J209" s="85"/>
    </row>
    <row r="210" spans="1:10" x14ac:dyDescent="0.25">
      <c r="A210" s="51">
        <f t="shared" si="11"/>
        <v>26</v>
      </c>
      <c r="B210" s="82" t="s">
        <v>213</v>
      </c>
      <c r="C210" s="81" t="s">
        <v>2</v>
      </c>
      <c r="D210" s="48">
        <v>214</v>
      </c>
      <c r="E210" s="92"/>
      <c r="F210" s="91">
        <f t="shared" si="13"/>
        <v>0</v>
      </c>
      <c r="G210" s="85"/>
      <c r="H210" s="85"/>
      <c r="I210" s="86"/>
      <c r="J210" s="85"/>
    </row>
    <row r="211" spans="1:10" x14ac:dyDescent="0.25">
      <c r="A211" s="51">
        <f t="shared" si="11"/>
        <v>27</v>
      </c>
      <c r="B211" s="82" t="s">
        <v>214</v>
      </c>
      <c r="C211" s="81" t="s">
        <v>2</v>
      </c>
      <c r="D211" s="48">
        <v>200</v>
      </c>
      <c r="E211" s="92"/>
      <c r="F211" s="91">
        <f t="shared" si="13"/>
        <v>0</v>
      </c>
      <c r="G211" s="85"/>
      <c r="H211" s="85"/>
      <c r="I211" s="86"/>
      <c r="J211" s="85"/>
    </row>
    <row r="212" spans="1:10" ht="33" customHeight="1" x14ac:dyDescent="0.25">
      <c r="A212" s="63"/>
      <c r="B212" s="9"/>
      <c r="C212" s="102" t="s">
        <v>183</v>
      </c>
      <c r="D212" s="103"/>
      <c r="E212" s="104"/>
      <c r="F212" s="66">
        <f>SUM(F183:F211)</f>
        <v>0</v>
      </c>
      <c r="G212" s="86"/>
      <c r="H212" s="85"/>
      <c r="I212" s="86"/>
      <c r="J212" s="85"/>
    </row>
    <row r="213" spans="1:10" x14ac:dyDescent="0.25">
      <c r="A213" s="53"/>
      <c r="B213" s="53"/>
      <c r="C213" s="75"/>
      <c r="D213" s="76"/>
      <c r="E213" s="77"/>
      <c r="F213" s="67"/>
      <c r="G213" s="86"/>
      <c r="H213" s="85"/>
      <c r="I213" s="85"/>
      <c r="J213" s="85"/>
    </row>
    <row r="214" spans="1:10" x14ac:dyDescent="0.25">
      <c r="A214" s="64"/>
      <c r="B214" s="99" t="s">
        <v>184</v>
      </c>
      <c r="C214" s="100"/>
      <c r="D214" s="100"/>
      <c r="E214" s="101"/>
      <c r="F214" s="68">
        <f>F212+F180+F155+F149+F93</f>
        <v>0</v>
      </c>
      <c r="G214" s="86"/>
      <c r="H214" s="85"/>
      <c r="I214" s="85"/>
      <c r="J214" s="85"/>
    </row>
    <row r="215" spans="1:10" x14ac:dyDescent="0.25">
      <c r="A215" s="64"/>
      <c r="B215" s="99" t="s">
        <v>185</v>
      </c>
      <c r="C215" s="100"/>
      <c r="D215" s="100"/>
      <c r="E215" s="101"/>
      <c r="F215" s="68">
        <f>ROUND(F214*0.2,2)</f>
        <v>0</v>
      </c>
      <c r="G215" s="85"/>
      <c r="H215" s="85"/>
      <c r="I215" s="85"/>
      <c r="J215" s="85"/>
    </row>
    <row r="216" spans="1:10" x14ac:dyDescent="0.25">
      <c r="A216" s="64"/>
      <c r="B216" s="99" t="s">
        <v>186</v>
      </c>
      <c r="C216" s="100"/>
      <c r="D216" s="100"/>
      <c r="E216" s="101"/>
      <c r="F216" s="68">
        <f>ROUND(F214+F215,2)</f>
        <v>0</v>
      </c>
      <c r="G216" s="85"/>
      <c r="H216" s="85"/>
      <c r="I216" s="85"/>
      <c r="J216" s="85"/>
    </row>
    <row r="217" spans="1:10" x14ac:dyDescent="0.25">
      <c r="A217" s="69"/>
      <c r="B217" s="70"/>
      <c r="C217" s="71"/>
      <c r="D217" s="71"/>
      <c r="E217" s="71"/>
      <c r="F217" s="72"/>
    </row>
    <row r="219" spans="1:10" x14ac:dyDescent="0.25">
      <c r="B219" s="73"/>
    </row>
  </sheetData>
  <mergeCells count="11">
    <mergeCell ref="B214:E214"/>
    <mergeCell ref="B215:E215"/>
    <mergeCell ref="B216:E216"/>
    <mergeCell ref="C212:E212"/>
    <mergeCell ref="A1:F1"/>
    <mergeCell ref="B93:E93"/>
    <mergeCell ref="C149:E149"/>
    <mergeCell ref="C155:E155"/>
    <mergeCell ref="C180:E180"/>
    <mergeCell ref="A4:F4"/>
    <mergeCell ref="A2:F2"/>
  </mergeCells>
  <conditionalFormatting sqref="D146:E146 D109:E143 D95:E103 F89:F91 F95:F148">
    <cfRule type="cellIs" dxfId="2" priority="4" stopIfTrue="1" operator="equal">
      <formula>#REF!</formula>
    </cfRule>
    <cfRule type="cellIs" dxfId="1" priority="5" stopIfTrue="1" operator="lessThan">
      <formula>#REF!</formula>
    </cfRule>
    <cfRule type="cellIs" dxfId="0" priority="6" stopIfTrue="1" operator="greaterThan">
      <formula>#REF!</formula>
    </cfRule>
  </conditionalFormatting>
  <pageMargins left="0.9055118110236221" right="0.31496062992125984" top="0.35433070866141736" bottom="0.35433070866141736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ЦДГ Еделвайс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 Kirovski</dc:creator>
  <cp:lastModifiedBy>Mun</cp:lastModifiedBy>
  <cp:lastPrinted>2022-09-18T08:12:15Z</cp:lastPrinted>
  <dcterms:created xsi:type="dcterms:W3CDTF">2021-09-16T08:52:12Z</dcterms:created>
  <dcterms:modified xsi:type="dcterms:W3CDTF">2022-11-08T08:37:11Z</dcterms:modified>
</cp:coreProperties>
</file>